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440" windowHeight="9975"/>
  </bookViews>
  <sheets>
    <sheet name="cronograma" sheetId="1" r:id="rId1"/>
    <sheet name="base para cronograma" sheetId="2" r:id="rId2"/>
  </sheets>
  <calcPr calcId="124519"/>
</workbook>
</file>

<file path=xl/calcChain.xml><?xml version="1.0" encoding="utf-8"?>
<calcChain xmlns="http://schemas.openxmlformats.org/spreadsheetml/2006/main">
  <c r="I15" i="1"/>
  <c r="I18" s="1"/>
  <c r="I19" s="1"/>
  <c r="H13"/>
  <c r="G13"/>
  <c r="G11"/>
  <c r="G18" s="1"/>
  <c r="G19" s="1"/>
  <c r="F11"/>
  <c r="F18" s="1"/>
  <c r="F19" s="1"/>
  <c r="D11"/>
  <c r="H11" s="1"/>
  <c r="H18" s="1"/>
  <c r="H19" s="1"/>
  <c r="C17"/>
  <c r="D9"/>
  <c r="D18" s="1"/>
  <c r="C12" i="2"/>
  <c r="C11"/>
  <c r="C8"/>
  <c r="C5"/>
  <c r="B25"/>
  <c r="B20"/>
  <c r="D19" i="1" l="1"/>
  <c r="D20" s="1"/>
  <c r="F20" s="1"/>
  <c r="G20" s="1"/>
  <c r="H20" s="1"/>
  <c r="I20" s="1"/>
  <c r="D21"/>
  <c r="F21" s="1"/>
  <c r="G21" s="1"/>
  <c r="H21" s="1"/>
  <c r="I21" s="1"/>
  <c r="C20" i="2"/>
  <c r="C22" s="1"/>
  <c r="C24" l="1"/>
  <c r="C23"/>
  <c r="C25" s="1"/>
</calcChain>
</file>

<file path=xl/sharedStrings.xml><?xml version="1.0" encoding="utf-8"?>
<sst xmlns="http://schemas.openxmlformats.org/spreadsheetml/2006/main" count="35" uniqueCount="28">
  <si>
    <t>EMPRESA BRASILEIRA DE INFRAESTRUTURA AEROPORTUÁRIA</t>
  </si>
  <si>
    <t>CRONOGRAMA FÍSICO FINANCEIRO</t>
  </si>
  <si>
    <t>SUPERINTENDÊNCIA REGIONAL DO SUL - SRSU</t>
  </si>
  <si>
    <t>GERÊNCIA REGIONAL DE ENGENHARIA - EGSU</t>
  </si>
  <si>
    <t>COORDENAÇÃO REGIONAL DE ORÇAMENTOS - EGSU-3</t>
  </si>
  <si>
    <t>DATA: SETEMBRO/2011</t>
  </si>
  <si>
    <t>ITEM</t>
  </si>
  <si>
    <t>DESCRIÇÃO</t>
  </si>
  <si>
    <t>ETAPAS</t>
  </si>
  <si>
    <t>0 A 30 DIAS</t>
  </si>
  <si>
    <t>31 A 60 DIAS</t>
  </si>
  <si>
    <t>61 A 90 DIAS</t>
  </si>
  <si>
    <t>91 A 120 DIAS</t>
  </si>
  <si>
    <t>121 A 150 DIAS</t>
  </si>
  <si>
    <t>TOTAL</t>
  </si>
  <si>
    <t>TOTAL DO MÊS R$</t>
  </si>
  <si>
    <t>TOTAL DO MÊS %</t>
  </si>
  <si>
    <t>ACUMULADO %</t>
  </si>
  <si>
    <t>ACUMULADO R$</t>
  </si>
  <si>
    <t>JV.01/010.98/01985/00</t>
  </si>
  <si>
    <t>SERVIÇOS PRELIMINARES</t>
  </si>
  <si>
    <t>EXECUÇÃO DE OBRAS CIVIS</t>
  </si>
  <si>
    <t>EXECUÇÃO SERVIÇOS ELÉTRICOS</t>
  </si>
  <si>
    <t>EXECUÇÃO DE SERVIÇOS ELETRÔNICOS</t>
  </si>
  <si>
    <t>MANUTENÇÃO DO CANTEIRO</t>
  </si>
  <si>
    <t>ADMINISTRAÇÃO LOCAL</t>
  </si>
  <si>
    <t>SERVIÇO:  CONTRATAÇÃO  DE INFRAESTRUTURA CIVIL E ELÉTRICA PARA O SISTEMA ILS NO AEROPORTO DE JOINVILLE - LAURO CARNEIRO DE LOYOLA - SBJV - EM SANTA CATARINA</t>
  </si>
  <si>
    <t>Este cronograma físico-financeiro reflete o cronograma físico elaborado pela SEDE (documento anexo)</t>
  </si>
</sst>
</file>

<file path=xl/styles.xml><?xml version="1.0" encoding="utf-8"?>
<styleSheet xmlns="http://schemas.openxmlformats.org/spreadsheetml/2006/main">
  <numFmts count="9">
    <numFmt numFmtId="44" formatCode="_-&quot;R$&quot;\ * #,##0.00_-;\-&quot;R$&quot;\ * #,##0.00_-;_-&quot;R$&quot;\ * &quot;-&quot;??_-;_-@_-"/>
    <numFmt numFmtId="164" formatCode="0.0000000000%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_(* #,##0.00_);_(* \(#,##0.00\);_(* \-??_);_(@_)"/>
    <numFmt numFmtId="168" formatCode="_([$€]* #,##0.00_);_([$€]* \(#,##0.00\);_([$€]* \-??_);_(@_)"/>
    <numFmt numFmtId="169" formatCode="_ * #\,##0\.00_ ;_ * \-#\,##0\.00_ ;_ * &quot;-&quot;??_ ;_ @_ "/>
    <numFmt numFmtId="170" formatCode="#,##0.00&quot;   &quot;;[Red]\-#,##0.00&quot;   &quot;"/>
    <numFmt numFmtId="171" formatCode="General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5"/>
      <color indexed="4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Helv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166" fontId="1" fillId="0" borderId="0" applyFont="0" applyFill="0" applyBorder="0" applyAlignment="0" applyProtection="0"/>
    <xf numFmtId="167" fontId="3" fillId="0" borderId="0"/>
    <xf numFmtId="168" fontId="4" fillId="0" borderId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4" fillId="0" borderId="4"/>
    <xf numFmtId="0" fontId="4" fillId="3" borderId="0" applyNumberFormat="0" applyBorder="0" applyAlignment="0" applyProtection="0"/>
    <xf numFmtId="0" fontId="4" fillId="0" borderId="0" applyNumberFormat="0" applyBorder="0" applyAlignment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6" fillId="0" borderId="5" applyNumberFormat="0" applyFill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171" fontId="9" fillId="0" borderId="0"/>
    <xf numFmtId="170" fontId="9" fillId="0" borderId="0" applyFill="0" applyAlignment="0" applyProtection="0"/>
    <xf numFmtId="0" fontId="4" fillId="0" borderId="0"/>
    <xf numFmtId="0" fontId="4" fillId="0" borderId="0"/>
    <xf numFmtId="171" fontId="9" fillId="0" borderId="0"/>
  </cellStyleXfs>
  <cellXfs count="103">
    <xf numFmtId="0" fontId="0" fillId="0" borderId="0" xfId="0"/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4" fontId="8" fillId="0" borderId="12" xfId="0" applyNumberFormat="1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4" fontId="8" fillId="0" borderId="9" xfId="0" applyNumberFormat="1" applyFont="1" applyBorder="1"/>
    <xf numFmtId="0" fontId="8" fillId="0" borderId="6" xfId="0" applyFont="1" applyBorder="1" applyAlignment="1">
      <alignment horizontal="center"/>
    </xf>
    <xf numFmtId="4" fontId="8" fillId="0" borderId="7" xfId="0" applyNumberFormat="1" applyFont="1" applyBorder="1"/>
    <xf numFmtId="4" fontId="8" fillId="0" borderId="11" xfId="0" applyNumberFormat="1" applyFont="1" applyBorder="1"/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4" fontId="7" fillId="0" borderId="3" xfId="0" applyNumberFormat="1" applyFont="1" applyBorder="1"/>
    <xf numFmtId="4" fontId="8" fillId="4" borderId="7" xfId="0" applyNumberFormat="1" applyFont="1" applyFill="1" applyBorder="1"/>
    <xf numFmtId="4" fontId="8" fillId="4" borderId="3" xfId="0" applyNumberFormat="1" applyFont="1" applyFill="1" applyBorder="1" applyAlignment="1"/>
    <xf numFmtId="4" fontId="8" fillId="0" borderId="7" xfId="0" applyNumberFormat="1" applyFont="1" applyBorder="1" applyAlignment="1"/>
    <xf numFmtId="4" fontId="8" fillId="4" borderId="10" xfId="0" applyNumberFormat="1" applyFont="1" applyFill="1" applyBorder="1"/>
    <xf numFmtId="10" fontId="8" fillId="0" borderId="7" xfId="0" applyNumberFormat="1" applyFont="1" applyBorder="1" applyAlignment="1">
      <alignment horizontal="center"/>
    </xf>
    <xf numFmtId="10" fontId="8" fillId="0" borderId="11" xfId="0" applyNumberFormat="1" applyFont="1" applyBorder="1" applyAlignment="1">
      <alignment horizontal="center"/>
    </xf>
    <xf numFmtId="0" fontId="0" fillId="0" borderId="0" xfId="0" applyFill="1"/>
    <xf numFmtId="0" fontId="8" fillId="2" borderId="0" xfId="0" applyFont="1" applyFill="1"/>
    <xf numFmtId="4" fontId="8" fillId="2" borderId="0" xfId="0" applyNumberFormat="1" applyFont="1" applyFill="1"/>
    <xf numFmtId="10" fontId="8" fillId="0" borderId="0" xfId="0" applyNumberFormat="1" applyFont="1"/>
    <xf numFmtId="4" fontId="7" fillId="0" borderId="42" xfId="0" applyNumberFormat="1" applyFont="1" applyBorder="1"/>
    <xf numFmtId="4" fontId="8" fillId="0" borderId="9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4" fontId="8" fillId="0" borderId="4" xfId="0" applyNumberFormat="1" applyFont="1" applyBorder="1" applyAlignment="1"/>
    <xf numFmtId="4" fontId="8" fillId="4" borderId="3" xfId="0" applyNumberFormat="1" applyFont="1" applyFill="1" applyBorder="1"/>
    <xf numFmtId="4" fontId="8" fillId="0" borderId="3" xfId="0" applyNumberFormat="1" applyFont="1" applyFill="1" applyBorder="1"/>
    <xf numFmtId="4" fontId="8" fillId="0" borderId="3" xfId="0" applyNumberFormat="1" applyFont="1" applyFill="1" applyBorder="1" applyAlignment="1"/>
    <xf numFmtId="4" fontId="8" fillId="0" borderId="7" xfId="0" applyNumberFormat="1" applyFont="1" applyBorder="1" applyAlignment="1">
      <alignment horizontal="right"/>
    </xf>
    <xf numFmtId="4" fontId="7" fillId="0" borderId="7" xfId="0" applyNumberFormat="1" applyFont="1" applyBorder="1"/>
    <xf numFmtId="4" fontId="7" fillId="0" borderId="9" xfId="0" applyNumberFormat="1" applyFont="1" applyBorder="1"/>
    <xf numFmtId="4" fontId="7" fillId="0" borderId="10" xfId="0" applyNumberFormat="1" applyFont="1" applyBorder="1"/>
    <xf numFmtId="4" fontId="8" fillId="0" borderId="31" xfId="0" applyNumberFormat="1" applyFont="1" applyBorder="1" applyAlignment="1">
      <alignment horizontal="center"/>
    </xf>
    <xf numFmtId="4" fontId="8" fillId="0" borderId="32" xfId="0" applyNumberFormat="1" applyFont="1" applyBorder="1" applyAlignment="1">
      <alignment horizontal="center"/>
    </xf>
    <xf numFmtId="4" fontId="8" fillId="0" borderId="33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4" fontId="8" fillId="0" borderId="34" xfId="0" applyNumberFormat="1" applyFont="1" applyBorder="1" applyAlignment="1">
      <alignment horizontal="center"/>
    </xf>
    <xf numFmtId="4" fontId="8" fillId="0" borderId="35" xfId="0" applyNumberFormat="1" applyFont="1" applyBorder="1" applyAlignment="1">
      <alignment horizontal="center"/>
    </xf>
    <xf numFmtId="4" fontId="8" fillId="0" borderId="36" xfId="0" applyNumberFormat="1" applyFont="1" applyBorder="1" applyAlignment="1">
      <alignment horizontal="center"/>
    </xf>
    <xf numFmtId="4" fontId="8" fillId="0" borderId="43" xfId="0" applyNumberFormat="1" applyFont="1" applyBorder="1" applyAlignment="1">
      <alignment horizontal="center"/>
    </xf>
    <xf numFmtId="4" fontId="8" fillId="0" borderId="24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4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" fontId="8" fillId="0" borderId="4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/>
    </xf>
    <xf numFmtId="4" fontId="8" fillId="0" borderId="4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8" fillId="0" borderId="30" xfId="0" applyNumberFormat="1" applyFont="1" applyBorder="1" applyAlignment="1">
      <alignment horizontal="center"/>
    </xf>
    <xf numFmtId="4" fontId="8" fillId="0" borderId="44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4" fontId="8" fillId="0" borderId="20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0" borderId="20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4" fontId="8" fillId="0" borderId="24" xfId="0" applyNumberFormat="1" applyFont="1" applyBorder="1" applyAlignment="1">
      <alignment horizontal="right"/>
    </xf>
    <xf numFmtId="4" fontId="8" fillId="0" borderId="46" xfId="0" applyNumberFormat="1" applyFont="1" applyBorder="1" applyAlignment="1">
      <alignment horizontal="center"/>
    </xf>
    <xf numFmtId="4" fontId="8" fillId="0" borderId="47" xfId="0" applyNumberFormat="1" applyFont="1" applyBorder="1" applyAlignment="1">
      <alignment horizontal="right"/>
    </xf>
    <xf numFmtId="4" fontId="8" fillId="0" borderId="48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8" fillId="0" borderId="19" xfId="0" applyNumberFormat="1" applyFont="1" applyBorder="1" applyAlignment="1">
      <alignment horizontal="right"/>
    </xf>
    <xf numFmtId="4" fontId="7" fillId="0" borderId="47" xfId="0" applyNumberFormat="1" applyFont="1" applyBorder="1" applyAlignment="1">
      <alignment horizontal="right"/>
    </xf>
    <xf numFmtId="4" fontId="7" fillId="0" borderId="48" xfId="0" applyNumberFormat="1" applyFont="1" applyBorder="1" applyAlignment="1">
      <alignment horizontal="right"/>
    </xf>
    <xf numFmtId="4" fontId="8" fillId="0" borderId="22" xfId="0" applyNumberFormat="1" applyFont="1" applyBorder="1" applyAlignment="1">
      <alignment horizontal="center"/>
    </xf>
    <xf numFmtId="4" fontId="7" fillId="0" borderId="34" xfId="0" applyNumberFormat="1" applyFont="1" applyBorder="1" applyAlignment="1">
      <alignment horizontal="right"/>
    </xf>
    <xf numFmtId="4" fontId="7" fillId="0" borderId="46" xfId="0" applyNumberFormat="1" applyFont="1" applyBorder="1" applyAlignment="1">
      <alignment horizontal="right"/>
    </xf>
    <xf numFmtId="4" fontId="7" fillId="0" borderId="12" xfId="0" applyNumberFormat="1" applyFont="1" applyBorder="1" applyAlignment="1">
      <alignment horizontal="right"/>
    </xf>
    <xf numFmtId="4" fontId="7" fillId="0" borderId="19" xfId="0" applyNumberFormat="1" applyFont="1" applyBorder="1" applyAlignment="1">
      <alignment horizontal="right"/>
    </xf>
    <xf numFmtId="10" fontId="8" fillId="0" borderId="12" xfId="0" applyNumberFormat="1" applyFont="1" applyBorder="1" applyAlignment="1">
      <alignment horizontal="center"/>
    </xf>
    <xf numFmtId="10" fontId="8" fillId="0" borderId="19" xfId="0" applyNumberFormat="1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4" fontId="8" fillId="0" borderId="16" xfId="0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4" fontId="8" fillId="0" borderId="49" xfId="0" applyNumberFormat="1" applyFont="1" applyBorder="1" applyAlignment="1">
      <alignment horizontal="center"/>
    </xf>
    <xf numFmtId="4" fontId="8" fillId="0" borderId="50" xfId="0" applyNumberFormat="1" applyFont="1" applyBorder="1" applyAlignment="1">
      <alignment horizontal="center"/>
    </xf>
  </cellXfs>
  <cellStyles count="35">
    <cellStyle name="12" xfId="2"/>
    <cellStyle name="Euro" xfId="3"/>
    <cellStyle name="Moeda 2" xfId="4"/>
    <cellStyle name="Moeda 3" xfId="1"/>
    <cellStyle name="Normal" xfId="0" builtinId="0"/>
    <cellStyle name="Normal 10" xfId="28"/>
    <cellStyle name="Normal 11" xfId="32"/>
    <cellStyle name="Normal 2" xfId="5"/>
    <cellStyle name="Normal 2 2" xfId="29"/>
    <cellStyle name="Normal 2 3" xfId="33"/>
    <cellStyle name="Normal 3" xfId="6"/>
    <cellStyle name="Normal 3 2" xfId="30"/>
    <cellStyle name="Normal 3 3" xfId="34"/>
    <cellStyle name="Normal 4" xfId="7"/>
    <cellStyle name="Normal 4 2" xfId="8"/>
    <cellStyle name="Normal 5" xfId="9"/>
    <cellStyle name="Normal 6" xfId="10"/>
    <cellStyle name="Normal 7" xfId="11"/>
    <cellStyle name="Normal 8" xfId="12"/>
    <cellStyle name="Normal 9" xfId="25"/>
    <cellStyle name="padroes" xfId="13"/>
    <cellStyle name="planilhas" xfId="14"/>
    <cellStyle name="Porcentagem 2" xfId="15"/>
    <cellStyle name="Porcentagem 3" xfId="16"/>
    <cellStyle name="Porcentagem 4" xfId="17"/>
    <cellStyle name="Porcentagem 5" xfId="27"/>
    <cellStyle name="Separador de milhares 2" xfId="18"/>
    <cellStyle name="Separador de milhares 2 2" xfId="19"/>
    <cellStyle name="Separador de milhares 3" xfId="20"/>
    <cellStyle name="Separador de milhares 4" xfId="21"/>
    <cellStyle name="Separador de milhares 4 2" xfId="22"/>
    <cellStyle name="Separador de milhares 5" xfId="23"/>
    <cellStyle name="Separador de milhares 6" xfId="26"/>
    <cellStyle name="Título 1 1" xfId="24"/>
    <cellStyle name="Vírgula 2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103717</xdr:rowOff>
    </xdr:from>
    <xdr:to>
      <xdr:col>1</xdr:col>
      <xdr:colOff>490008</xdr:colOff>
      <xdr:row>4</xdr:row>
      <xdr:rowOff>123561</xdr:rowOff>
    </xdr:to>
    <xdr:pic>
      <xdr:nvPicPr>
        <xdr:cNvPr id="2" name="Picture 5" descr="LogoVertical3DSemReno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3742"/>
          <a:ext cx="832908" cy="762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tabSelected="1" workbookViewId="0">
      <selection activeCell="F29" sqref="F29"/>
    </sheetView>
  </sheetViews>
  <sheetFormatPr defaultRowHeight="15"/>
  <cols>
    <col min="1" max="1" width="5.140625" customWidth="1"/>
    <col min="2" max="2" width="40.140625" customWidth="1"/>
    <col min="3" max="3" width="13" customWidth="1"/>
    <col min="4" max="4" width="6.28515625" customWidth="1"/>
    <col min="5" max="5" width="6.28515625" style="1" customWidth="1"/>
    <col min="6" max="6" width="11.85546875" customWidth="1"/>
    <col min="7" max="9" width="14.7109375" customWidth="1"/>
  </cols>
  <sheetData>
    <row r="1" spans="1:18" ht="15.75" customHeight="1" thickBot="1">
      <c r="A1" s="24"/>
      <c r="B1" s="24"/>
      <c r="C1" s="24"/>
      <c r="D1" s="24"/>
      <c r="E1" s="24"/>
      <c r="F1" s="24"/>
      <c r="G1" s="24"/>
      <c r="H1" s="2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100000000000001" customHeight="1">
      <c r="A2" s="45" t="s">
        <v>0</v>
      </c>
      <c r="B2" s="46"/>
      <c r="C2" s="46"/>
      <c r="D2" s="46"/>
      <c r="E2" s="46"/>
      <c r="F2" s="46"/>
      <c r="G2" s="39" t="s">
        <v>1</v>
      </c>
      <c r="H2" s="40"/>
      <c r="I2" s="41"/>
      <c r="J2" s="2"/>
      <c r="K2" s="2"/>
      <c r="L2" s="2"/>
      <c r="M2" s="2"/>
      <c r="N2" s="2"/>
      <c r="O2" s="2"/>
      <c r="P2" s="2"/>
      <c r="Q2" s="2"/>
      <c r="R2" s="2"/>
    </row>
    <row r="3" spans="1:18" ht="20.100000000000001" customHeight="1">
      <c r="A3" s="47" t="s">
        <v>2</v>
      </c>
      <c r="B3" s="48"/>
      <c r="C3" s="48"/>
      <c r="D3" s="48"/>
      <c r="E3" s="48"/>
      <c r="F3" s="48"/>
      <c r="G3" s="42" t="s">
        <v>19</v>
      </c>
      <c r="H3" s="43"/>
      <c r="I3" s="44"/>
      <c r="J3" s="2"/>
      <c r="K3" s="2"/>
      <c r="L3" s="2"/>
      <c r="M3" s="2"/>
      <c r="N3" s="2"/>
      <c r="O3" s="2"/>
      <c r="P3" s="2"/>
      <c r="Q3" s="2"/>
      <c r="R3" s="2"/>
    </row>
    <row r="4" spans="1:18" ht="20.100000000000001" customHeight="1">
      <c r="A4" s="47" t="s">
        <v>3</v>
      </c>
      <c r="B4" s="48"/>
      <c r="C4" s="48"/>
      <c r="D4" s="48"/>
      <c r="E4" s="48"/>
      <c r="F4" s="48"/>
      <c r="G4" s="5"/>
      <c r="H4" s="6"/>
      <c r="I4" s="7"/>
      <c r="J4" s="2"/>
      <c r="K4" s="2"/>
      <c r="L4" s="2"/>
      <c r="M4" s="2"/>
      <c r="N4" s="2"/>
      <c r="O4" s="2"/>
      <c r="P4" s="2"/>
      <c r="Q4" s="2"/>
      <c r="R4" s="2"/>
    </row>
    <row r="5" spans="1:18" ht="20.100000000000001" customHeight="1" thickBot="1">
      <c r="A5" s="70" t="s">
        <v>4</v>
      </c>
      <c r="B5" s="71"/>
      <c r="C5" s="71"/>
      <c r="D5" s="71"/>
      <c r="E5" s="72"/>
      <c r="F5" s="71"/>
      <c r="G5" s="52" t="s">
        <v>5</v>
      </c>
      <c r="H5" s="53"/>
      <c r="I5" s="54"/>
      <c r="J5" s="2"/>
      <c r="K5" s="2"/>
      <c r="L5" s="2"/>
      <c r="M5" s="2"/>
      <c r="N5" s="2"/>
      <c r="O5" s="2"/>
      <c r="P5" s="2"/>
      <c r="Q5" s="2"/>
      <c r="R5" s="2"/>
    </row>
    <row r="6" spans="1:18" ht="47.25" customHeight="1" thickBot="1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2"/>
      <c r="K6" s="2"/>
      <c r="L6" s="2"/>
      <c r="M6" s="2"/>
      <c r="N6" s="2"/>
      <c r="O6" s="2"/>
      <c r="P6" s="2"/>
      <c r="Q6" s="2"/>
      <c r="R6" s="2"/>
    </row>
    <row r="7" spans="1:18">
      <c r="A7" s="64" t="s">
        <v>6</v>
      </c>
      <c r="B7" s="66" t="s">
        <v>7</v>
      </c>
      <c r="C7" s="55"/>
      <c r="D7" s="68" t="s">
        <v>8</v>
      </c>
      <c r="E7" s="68"/>
      <c r="F7" s="68"/>
      <c r="G7" s="68"/>
      <c r="H7" s="68"/>
      <c r="I7" s="69"/>
      <c r="J7" s="2"/>
      <c r="K7" s="2"/>
      <c r="L7" s="2"/>
      <c r="M7" s="2"/>
      <c r="N7" s="2"/>
      <c r="O7" s="2"/>
      <c r="P7" s="2"/>
      <c r="Q7" s="2"/>
      <c r="R7" s="2"/>
    </row>
    <row r="8" spans="1:18" ht="15.75" customHeight="1" thickBot="1">
      <c r="A8" s="65"/>
      <c r="B8" s="67"/>
      <c r="C8" s="56"/>
      <c r="D8" s="52" t="s">
        <v>9</v>
      </c>
      <c r="E8" s="83"/>
      <c r="F8" s="29" t="s">
        <v>10</v>
      </c>
      <c r="G8" s="29" t="s">
        <v>11</v>
      </c>
      <c r="H8" s="29" t="s">
        <v>12</v>
      </c>
      <c r="I8" s="30" t="s">
        <v>13</v>
      </c>
      <c r="J8" s="2"/>
      <c r="K8" s="2"/>
      <c r="L8" s="2"/>
      <c r="M8" s="2"/>
      <c r="N8" s="2"/>
      <c r="O8" s="2"/>
      <c r="P8" s="2"/>
      <c r="Q8" s="2"/>
      <c r="R8" s="2"/>
    </row>
    <row r="9" spans="1:18" ht="15" customHeight="1">
      <c r="A9" s="57">
        <v>1</v>
      </c>
      <c r="B9" s="59" t="s">
        <v>20</v>
      </c>
      <c r="C9" s="61"/>
      <c r="D9" s="84">
        <f>C9</f>
        <v>0</v>
      </c>
      <c r="E9" s="85"/>
      <c r="F9" s="55"/>
      <c r="G9" s="55"/>
      <c r="H9" s="55"/>
      <c r="I9" s="73"/>
      <c r="J9" s="2"/>
      <c r="K9" s="2"/>
      <c r="L9" s="2"/>
      <c r="M9" s="2"/>
      <c r="N9" s="2"/>
      <c r="O9" s="2"/>
      <c r="P9" s="2"/>
      <c r="Q9" s="2"/>
      <c r="R9" s="2"/>
    </row>
    <row r="10" spans="1:18" ht="3.95" customHeight="1">
      <c r="A10" s="58"/>
      <c r="B10" s="60"/>
      <c r="C10" s="62"/>
      <c r="D10" s="32"/>
      <c r="E10" s="33"/>
      <c r="F10" s="63"/>
      <c r="G10" s="63"/>
      <c r="H10" s="63"/>
      <c r="I10" s="74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75">
        <v>2</v>
      </c>
      <c r="B11" s="76" t="s">
        <v>21</v>
      </c>
      <c r="C11" s="77"/>
      <c r="D11" s="86">
        <f>ROUND(C11*0.15,2)</f>
        <v>0</v>
      </c>
      <c r="E11" s="87"/>
      <c r="F11" s="35">
        <f>ROUND(C11*0.3,2)</f>
        <v>0</v>
      </c>
      <c r="G11" s="35">
        <f>ROUND(C11*0.3,2)</f>
        <v>0</v>
      </c>
      <c r="H11" s="31">
        <f>C11-D11-F11-G11</f>
        <v>0</v>
      </c>
      <c r="I11" s="90"/>
      <c r="J11" s="2"/>
      <c r="K11" s="2"/>
      <c r="L11" s="2"/>
      <c r="M11" s="2"/>
      <c r="N11" s="2"/>
      <c r="O11" s="2"/>
      <c r="P11" s="2"/>
      <c r="Q11" s="2"/>
      <c r="R11" s="2"/>
    </row>
    <row r="12" spans="1:18" ht="3.95" customHeight="1">
      <c r="A12" s="58"/>
      <c r="B12" s="60"/>
      <c r="C12" s="78"/>
      <c r="D12" s="34"/>
      <c r="E12" s="19"/>
      <c r="F12" s="18"/>
      <c r="G12" s="19"/>
      <c r="H12" s="19"/>
      <c r="I12" s="74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75">
        <v>3</v>
      </c>
      <c r="B13" s="76" t="s">
        <v>22</v>
      </c>
      <c r="C13" s="77"/>
      <c r="D13" s="97"/>
      <c r="E13" s="98"/>
      <c r="F13" s="79"/>
      <c r="G13" s="20">
        <f>ROUND(C13*0.4,2)</f>
        <v>0</v>
      </c>
      <c r="H13" s="20">
        <f>C13-G13</f>
        <v>0</v>
      </c>
      <c r="I13" s="90"/>
      <c r="J13" s="2"/>
      <c r="K13" s="2"/>
      <c r="L13" s="2"/>
      <c r="M13" s="2"/>
      <c r="N13" s="2"/>
      <c r="O13" s="2"/>
      <c r="P13" s="2"/>
      <c r="Q13" s="2"/>
      <c r="R13" s="2"/>
    </row>
    <row r="14" spans="1:18" ht="3.95" customHeight="1">
      <c r="A14" s="58"/>
      <c r="B14" s="60"/>
      <c r="C14" s="78"/>
      <c r="D14" s="99"/>
      <c r="E14" s="100"/>
      <c r="F14" s="63"/>
      <c r="G14" s="19"/>
      <c r="H14" s="19"/>
      <c r="I14" s="74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75">
        <v>4</v>
      </c>
      <c r="B15" s="76" t="s">
        <v>23</v>
      </c>
      <c r="C15" s="77"/>
      <c r="D15" s="97"/>
      <c r="E15" s="98"/>
      <c r="F15" s="79"/>
      <c r="G15" s="79"/>
      <c r="H15" s="79"/>
      <c r="I15" s="11">
        <f>C15</f>
        <v>0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 ht="3.95" customHeight="1" thickBot="1">
      <c r="A16" s="80"/>
      <c r="B16" s="81"/>
      <c r="C16" s="82"/>
      <c r="D16" s="101"/>
      <c r="E16" s="102"/>
      <c r="F16" s="56"/>
      <c r="G16" s="56"/>
      <c r="H16" s="56"/>
      <c r="I16" s="21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15"/>
      <c r="B17" s="16" t="s">
        <v>14</v>
      </c>
      <c r="C17" s="17">
        <f>SUM(C9:C15)</f>
        <v>0</v>
      </c>
      <c r="D17" s="88"/>
      <c r="E17" s="89"/>
      <c r="F17" s="17"/>
      <c r="G17" s="17"/>
      <c r="H17" s="17"/>
      <c r="I17" s="28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9"/>
      <c r="B18" s="12" t="s">
        <v>15</v>
      </c>
      <c r="C18" s="10"/>
      <c r="D18" s="93">
        <f>SUM(D9:D16)</f>
        <v>0</v>
      </c>
      <c r="E18" s="94"/>
      <c r="F18" s="36">
        <f>SUM(F9:F15)</f>
        <v>0</v>
      </c>
      <c r="G18" s="36">
        <f>SUM(G9:G15)</f>
        <v>0</v>
      </c>
      <c r="H18" s="36">
        <f>SUM(H9:H15)</f>
        <v>0</v>
      </c>
      <c r="I18" s="36">
        <f>SUM(I9:I15)</f>
        <v>0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9"/>
      <c r="B19" s="12" t="s">
        <v>16</v>
      </c>
      <c r="C19" s="10"/>
      <c r="D19" s="95" t="e">
        <f>D18/C17</f>
        <v>#DIV/0!</v>
      </c>
      <c r="E19" s="96"/>
      <c r="F19" s="22" t="e">
        <f>F18/C17</f>
        <v>#DIV/0!</v>
      </c>
      <c r="G19" s="22" t="e">
        <f>G18/C17</f>
        <v>#DIV/0!</v>
      </c>
      <c r="H19" s="22" t="e">
        <f>H18/C17</f>
        <v>#DIV/0!</v>
      </c>
      <c r="I19" s="23" t="e">
        <f>I18/C17</f>
        <v>#DIV/0!</v>
      </c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9"/>
      <c r="B20" s="12" t="s">
        <v>17</v>
      </c>
      <c r="C20" s="10"/>
      <c r="D20" s="95" t="e">
        <f>D19</f>
        <v>#DIV/0!</v>
      </c>
      <c r="E20" s="96"/>
      <c r="F20" s="22" t="e">
        <f>D20+F19</f>
        <v>#DIV/0!</v>
      </c>
      <c r="G20" s="22" t="e">
        <f>F20+G19</f>
        <v>#DIV/0!</v>
      </c>
      <c r="H20" s="22" t="e">
        <f>G20+H19</f>
        <v>#DIV/0!</v>
      </c>
      <c r="I20" s="23" t="e">
        <f>H20+I19</f>
        <v>#DIV/0!</v>
      </c>
      <c r="J20" s="2"/>
      <c r="K20" s="2"/>
      <c r="L20" s="2"/>
      <c r="M20" s="2"/>
      <c r="N20" s="2"/>
      <c r="O20" s="2"/>
      <c r="P20" s="2"/>
      <c r="Q20" s="2"/>
      <c r="R20" s="2"/>
    </row>
    <row r="21" spans="1:18" ht="15.75" thickBot="1">
      <c r="A21" s="13"/>
      <c r="B21" s="14" t="s">
        <v>18</v>
      </c>
      <c r="C21" s="8"/>
      <c r="D21" s="91">
        <f>D18</f>
        <v>0</v>
      </c>
      <c r="E21" s="92"/>
      <c r="F21" s="37">
        <f>D21+F18</f>
        <v>0</v>
      </c>
      <c r="G21" s="37">
        <f>F21+G18</f>
        <v>0</v>
      </c>
      <c r="H21" s="37">
        <f>G21+H18</f>
        <v>0</v>
      </c>
      <c r="I21" s="38">
        <f>H21+I18</f>
        <v>0</v>
      </c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3"/>
      <c r="B22" s="2"/>
      <c r="C22" s="4"/>
      <c r="D22" s="4"/>
      <c r="E22" s="4"/>
      <c r="F22" s="4"/>
      <c r="G22" s="4"/>
      <c r="H22" s="4"/>
      <c r="I22" s="4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3"/>
      <c r="B23" s="2" t="s">
        <v>27</v>
      </c>
      <c r="C23" s="4"/>
      <c r="D23" s="4"/>
      <c r="E23" s="4"/>
      <c r="F23" s="4"/>
      <c r="G23" s="4"/>
      <c r="H23" s="4"/>
      <c r="I23" s="4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3"/>
      <c r="B24" s="2"/>
      <c r="C24" s="4"/>
      <c r="D24" s="4"/>
      <c r="E24" s="4"/>
      <c r="F24" s="4"/>
      <c r="G24" s="4"/>
      <c r="H24" s="4"/>
      <c r="I24" s="4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3"/>
      <c r="B25" s="2"/>
      <c r="C25" s="4"/>
      <c r="D25" s="4"/>
      <c r="E25" s="4"/>
      <c r="F25" s="4"/>
      <c r="G25" s="4"/>
      <c r="H25" s="4"/>
      <c r="I25" s="4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3"/>
      <c r="B26" s="2"/>
      <c r="C26" s="4"/>
      <c r="D26" s="4"/>
      <c r="E26" s="4"/>
      <c r="F26" s="4"/>
      <c r="G26" s="4"/>
      <c r="H26" s="4"/>
      <c r="I26" s="4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3"/>
      <c r="B27" s="2"/>
      <c r="C27" s="4"/>
      <c r="D27" s="4"/>
      <c r="E27" s="4"/>
      <c r="F27" s="4"/>
      <c r="G27" s="4"/>
      <c r="H27" s="4"/>
      <c r="I27" s="4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3"/>
      <c r="B28" s="2"/>
      <c r="C28" s="4"/>
      <c r="D28" s="4"/>
      <c r="E28" s="4"/>
      <c r="F28" s="4"/>
      <c r="G28" s="4"/>
      <c r="H28" s="4"/>
      <c r="I28" s="4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3"/>
      <c r="B29" s="2"/>
      <c r="C29" s="4"/>
      <c r="D29" s="4"/>
      <c r="E29" s="4"/>
      <c r="F29" s="4"/>
      <c r="G29" s="4"/>
      <c r="H29" s="4"/>
      <c r="I29" s="4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3"/>
      <c r="B30" s="2"/>
      <c r="C30" s="4"/>
      <c r="D30" s="4"/>
      <c r="E30" s="4"/>
      <c r="F30" s="4"/>
      <c r="G30" s="4"/>
      <c r="H30" s="4"/>
      <c r="I30" s="4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3"/>
      <c r="B31" s="2"/>
      <c r="C31" s="4"/>
      <c r="D31" s="4"/>
      <c r="E31" s="4"/>
      <c r="F31" s="4"/>
      <c r="G31" s="4"/>
      <c r="H31" s="4"/>
      <c r="I31" s="4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3"/>
      <c r="B32" s="2"/>
      <c r="C32" s="4"/>
      <c r="D32" s="4"/>
      <c r="E32" s="4"/>
      <c r="F32" s="4"/>
      <c r="G32" s="4"/>
      <c r="H32" s="4"/>
      <c r="I32" s="4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3"/>
      <c r="B33" s="2"/>
      <c r="C33" s="4"/>
      <c r="D33" s="4"/>
      <c r="E33" s="4"/>
      <c r="F33" s="4"/>
      <c r="G33" s="4"/>
      <c r="H33" s="4"/>
      <c r="I33" s="4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3"/>
      <c r="B34" s="2"/>
      <c r="C34" s="4"/>
      <c r="D34" s="4"/>
      <c r="E34" s="4"/>
      <c r="F34" s="4"/>
      <c r="G34" s="4"/>
      <c r="H34" s="4"/>
      <c r="I34" s="4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3"/>
      <c r="B35" s="2"/>
      <c r="C35" s="4"/>
      <c r="D35" s="4"/>
      <c r="E35" s="4"/>
      <c r="F35" s="4"/>
      <c r="G35" s="4"/>
      <c r="H35" s="4"/>
      <c r="I35" s="4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3"/>
      <c r="B36" s="2"/>
      <c r="C36" s="4"/>
      <c r="D36" s="4"/>
      <c r="E36" s="4"/>
      <c r="F36" s="4"/>
      <c r="G36" s="4"/>
      <c r="H36" s="4"/>
      <c r="I36" s="4"/>
      <c r="J36" s="2"/>
      <c r="K36" s="2"/>
      <c r="L36" s="2"/>
      <c r="M36" s="2"/>
      <c r="N36" s="2"/>
      <c r="O36" s="2"/>
      <c r="P36" s="2"/>
      <c r="Q36" s="2"/>
      <c r="R36" s="2"/>
    </row>
  </sheetData>
  <mergeCells count="46">
    <mergeCell ref="D17:E17"/>
    <mergeCell ref="I11:I12"/>
    <mergeCell ref="H15:H16"/>
    <mergeCell ref="I13:I14"/>
    <mergeCell ref="D21:E21"/>
    <mergeCell ref="D18:E18"/>
    <mergeCell ref="D19:E19"/>
    <mergeCell ref="D20:E20"/>
    <mergeCell ref="D13:E13"/>
    <mergeCell ref="D15:E15"/>
    <mergeCell ref="D14:E14"/>
    <mergeCell ref="D16:E16"/>
    <mergeCell ref="A15:A16"/>
    <mergeCell ref="B15:B16"/>
    <mergeCell ref="C15:C16"/>
    <mergeCell ref="F15:F16"/>
    <mergeCell ref="G15:G16"/>
    <mergeCell ref="A13:A14"/>
    <mergeCell ref="B13:B14"/>
    <mergeCell ref="C13:C14"/>
    <mergeCell ref="F13:F14"/>
    <mergeCell ref="A11:A12"/>
    <mergeCell ref="B11:B12"/>
    <mergeCell ref="C11:C12"/>
    <mergeCell ref="D11:E11"/>
    <mergeCell ref="A6:I6"/>
    <mergeCell ref="G5:I5"/>
    <mergeCell ref="C7:C8"/>
    <mergeCell ref="A9:A10"/>
    <mergeCell ref="B9:B10"/>
    <mergeCell ref="C9:C10"/>
    <mergeCell ref="F9:F10"/>
    <mergeCell ref="G9:G10"/>
    <mergeCell ref="H9:H10"/>
    <mergeCell ref="A7:A8"/>
    <mergeCell ref="B7:B8"/>
    <mergeCell ref="D7:I7"/>
    <mergeCell ref="A5:F5"/>
    <mergeCell ref="I9:I10"/>
    <mergeCell ref="D8:E8"/>
    <mergeCell ref="D9:E9"/>
    <mergeCell ref="G2:I2"/>
    <mergeCell ref="G3:I3"/>
    <mergeCell ref="A2:F2"/>
    <mergeCell ref="A3:F3"/>
    <mergeCell ref="A4:F4"/>
  </mergeCells>
  <printOptions horizontalCentered="1"/>
  <pageMargins left="0.27559055118110237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C14" sqref="C14"/>
    </sheetView>
  </sheetViews>
  <sheetFormatPr defaultRowHeight="15"/>
  <cols>
    <col min="1" max="1" width="47.7109375" style="2" customWidth="1"/>
    <col min="2" max="3" width="12.42578125" style="4" customWidth="1"/>
    <col min="4" max="5" width="9.140625" style="2"/>
  </cols>
  <sheetData>
    <row r="2" spans="1:5">
      <c r="A2" s="2" t="s">
        <v>20</v>
      </c>
      <c r="B2" s="4">
        <v>24186.100000000006</v>
      </c>
      <c r="C2" s="4">
        <v>24186.100000000006</v>
      </c>
    </row>
    <row r="4" spans="1:5">
      <c r="A4" s="2" t="s">
        <v>21</v>
      </c>
      <c r="B4" s="4">
        <v>321149.59000000003</v>
      </c>
    </row>
    <row r="5" spans="1:5" s="1" customFormat="1">
      <c r="A5" s="2"/>
      <c r="B5" s="4">
        <v>33709.440000000002</v>
      </c>
      <c r="C5" s="4">
        <f>B4+B5</f>
        <v>354859.03</v>
      </c>
      <c r="D5" s="2"/>
      <c r="E5" s="2"/>
    </row>
    <row r="6" spans="1:5" s="1" customFormat="1">
      <c r="A6" s="2"/>
      <c r="B6" s="4"/>
      <c r="C6" s="4"/>
      <c r="D6" s="2"/>
      <c r="E6" s="2"/>
    </row>
    <row r="7" spans="1:5">
      <c r="A7" s="2" t="s">
        <v>22</v>
      </c>
      <c r="B7" s="4">
        <v>1815264.1</v>
      </c>
    </row>
    <row r="8" spans="1:5" s="1" customFormat="1">
      <c r="A8" s="2"/>
      <c r="B8" s="4">
        <v>190539.04881291772</v>
      </c>
      <c r="C8" s="4">
        <f>B7+B8</f>
        <v>2005803.1488129178</v>
      </c>
      <c r="D8" s="2"/>
      <c r="E8" s="2"/>
    </row>
    <row r="9" spans="1:5" s="1" customFormat="1">
      <c r="A9" s="2"/>
      <c r="B9" s="4"/>
      <c r="C9" s="4"/>
      <c r="D9" s="2"/>
      <c r="E9" s="2"/>
    </row>
    <row r="10" spans="1:5">
      <c r="A10" s="2" t="s">
        <v>23</v>
      </c>
      <c r="B10" s="4">
        <v>513053.42000000004</v>
      </c>
    </row>
    <row r="11" spans="1:5" s="1" customFormat="1">
      <c r="A11" s="2"/>
      <c r="B11" s="4">
        <v>53852.610557887623</v>
      </c>
      <c r="C11" s="4">
        <f>B10+B11</f>
        <v>566906.03055788763</v>
      </c>
      <c r="D11" s="2"/>
      <c r="E11" s="2"/>
    </row>
    <row r="12" spans="1:5" s="1" customFormat="1">
      <c r="A12" s="2"/>
      <c r="B12" s="4"/>
      <c r="C12" s="4">
        <f>SUM(C2:C11)</f>
        <v>2951754.3093708055</v>
      </c>
      <c r="D12" s="2"/>
      <c r="E12" s="2"/>
    </row>
    <row r="13" spans="1:5" s="1" customFormat="1">
      <c r="A13" s="2"/>
      <c r="B13" s="4"/>
      <c r="C13" s="4"/>
      <c r="D13" s="2"/>
      <c r="E13" s="2"/>
    </row>
    <row r="14" spans="1:5" s="1" customFormat="1">
      <c r="A14" s="2"/>
      <c r="B14" s="4"/>
      <c r="C14" s="4">
        <v>2951754.31</v>
      </c>
      <c r="D14" s="2"/>
      <c r="E14" s="2"/>
    </row>
    <row r="16" spans="1:5">
      <c r="A16" s="25"/>
      <c r="B16" s="26"/>
      <c r="C16" s="26"/>
    </row>
    <row r="18" spans="1:3">
      <c r="A18" s="2" t="s">
        <v>24</v>
      </c>
      <c r="B18" s="4">
        <v>85981.65</v>
      </c>
    </row>
    <row r="19" spans="1:3">
      <c r="A19" s="2" t="s">
        <v>25</v>
      </c>
      <c r="B19" s="4">
        <v>192119.45</v>
      </c>
    </row>
    <row r="20" spans="1:3">
      <c r="B20" s="4">
        <f>SUM(B18:B19)</f>
        <v>278101.09999999998</v>
      </c>
      <c r="C20" s="27">
        <f>B20/B25</f>
        <v>0.10496491877568542</v>
      </c>
    </row>
    <row r="22" spans="1:3">
      <c r="A22" s="2" t="s">
        <v>21</v>
      </c>
      <c r="B22" s="4">
        <v>321149.59000000003</v>
      </c>
      <c r="C22" s="4">
        <f>B22*C$20</f>
        <v>33709.44062919468</v>
      </c>
    </row>
    <row r="23" spans="1:3">
      <c r="A23" s="2" t="s">
        <v>22</v>
      </c>
      <c r="B23" s="4">
        <v>1815264.1</v>
      </c>
      <c r="C23" s="4">
        <f>B23*C$20</f>
        <v>190539.04881291772</v>
      </c>
    </row>
    <row r="24" spans="1:3">
      <c r="A24" s="2" t="s">
        <v>23</v>
      </c>
      <c r="B24" s="4">
        <v>513053.42000000004</v>
      </c>
      <c r="C24" s="4">
        <f>B24*C$20</f>
        <v>53852.610557887623</v>
      </c>
    </row>
    <row r="25" spans="1:3">
      <c r="B25" s="4">
        <f>SUM(B22:B24)</f>
        <v>2649467.11</v>
      </c>
      <c r="C25" s="4">
        <f>SUM(C22:C24)</f>
        <v>278101.10000000003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cronograma</vt:lpstr>
      <vt:lpstr>base para cronograma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I1297418</dc:creator>
  <cp:lastModifiedBy>I1565421</cp:lastModifiedBy>
  <cp:lastPrinted>2011-09-28T16:18:26Z</cp:lastPrinted>
  <dcterms:created xsi:type="dcterms:W3CDTF">2011-09-22T11:52:14Z</dcterms:created>
  <dcterms:modified xsi:type="dcterms:W3CDTF">2011-09-28T16:19:02Z</dcterms:modified>
</cp:coreProperties>
</file>