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555" tabRatio="866" firstSheet="1" activeTab="1"/>
  </bookViews>
  <sheets>
    <sheet name="CRONOGRAMA FÍSICO-FINANCEIRO" sheetId="1" state="hidden" r:id="rId1"/>
    <sheet name="PSP modelo" sheetId="2" r:id="rId2"/>
  </sheets>
  <externalReferences>
    <externalReference r:id="rId5"/>
  </externalReferences>
  <definedNames>
    <definedName name="_xlfn.BAHTTEXT" hidden="1">#NAME?</definedName>
    <definedName name="_xlnm.Print_Area" localSheetId="1">'PSP modelo'!$A$1:$G$239</definedName>
  </definedNames>
  <calcPr fullCalcOnLoad="1"/>
</workbook>
</file>

<file path=xl/sharedStrings.xml><?xml version="1.0" encoding="utf-8"?>
<sst xmlns="http://schemas.openxmlformats.org/spreadsheetml/2006/main" count="447" uniqueCount="326">
  <si>
    <t>1.1</t>
  </si>
  <si>
    <t>II.</t>
  </si>
  <si>
    <t>SERVIÇOS PRELIMINARES – SP</t>
  </si>
  <si>
    <t>PLANO DE DOCUMENTAÇÃO GERAL NAS ETAPAS DE ESTUDOS PRELIMINARES – EP, PROJETO BÁSICO – PB E PROJETO EXECUTIVO - PE</t>
  </si>
  <si>
    <t>Plano de Documentação</t>
  </si>
  <si>
    <t>2.2</t>
  </si>
  <si>
    <t>TOPOGRAFIA</t>
  </si>
  <si>
    <t>3.1</t>
  </si>
  <si>
    <t>3.2</t>
  </si>
  <si>
    <t>4.1</t>
  </si>
  <si>
    <t>4.2</t>
  </si>
  <si>
    <t>4.3</t>
  </si>
  <si>
    <t>5.1</t>
  </si>
  <si>
    <t>Umidade Natural</t>
  </si>
  <si>
    <t>III.</t>
  </si>
  <si>
    <t>ESTUDOS PRELIMINARES – EP</t>
  </si>
  <si>
    <t>CANTEIRO DE OBRAS</t>
  </si>
  <si>
    <t>Sistemas de Balizamento Noturno e Sinalização Vertical</t>
  </si>
  <si>
    <t>PROJETO BÁSICO - PB</t>
  </si>
  <si>
    <t>Memorial Descritivo</t>
  </si>
  <si>
    <t>Representação Gráfica</t>
  </si>
  <si>
    <t>TERRAPLANAGEM</t>
  </si>
  <si>
    <t>Memoriais de Cálculo e Dimensionamento</t>
  </si>
  <si>
    <t>PAVIMENTAÇÃO</t>
  </si>
  <si>
    <t>SINALIZAÇÃO HORIZONTAL</t>
  </si>
  <si>
    <t>V.</t>
  </si>
  <si>
    <t>PROJETO EXECUTIVO - PE</t>
  </si>
  <si>
    <t>SERVIÇOS COMPLEMENTARES</t>
  </si>
  <si>
    <t>ITEM</t>
  </si>
  <si>
    <t>DISCRIMINAÇÃO</t>
  </si>
  <si>
    <t>QUANT</t>
  </si>
  <si>
    <t>UNIT</t>
  </si>
  <si>
    <t>TOTAL</t>
  </si>
  <si>
    <t>Empresa Brasileira de Infra-Estrutura Aeroportuária</t>
  </si>
  <si>
    <t>Diretoria de Engenharia e Meio Ambiente</t>
  </si>
  <si>
    <t>Gerência de Orçamentos de Engenharia</t>
  </si>
  <si>
    <t>TOTAL GERAL</t>
  </si>
  <si>
    <t>DESCRIÇÃO</t>
  </si>
  <si>
    <t>CRONOGRAMA FÍSICO-FINANCEIRO</t>
  </si>
  <si>
    <t>PREÇO TOTAL</t>
  </si>
  <si>
    <t>TEMPO</t>
  </si>
  <si>
    <t>mês 1</t>
  </si>
  <si>
    <t>mês 2</t>
  </si>
  <si>
    <t>mês 3</t>
  </si>
  <si>
    <t>mês 4</t>
  </si>
  <si>
    <t>mês 5</t>
  </si>
  <si>
    <t>mês 6</t>
  </si>
  <si>
    <t>mês 7</t>
  </si>
  <si>
    <t>Apresentação Inicial - ESTUDOS ALTERNATIVOS - Infraestrutura</t>
  </si>
  <si>
    <t>Análise do Cliente e FISCALIZAÇÃO referente à Apresentação Inicial</t>
  </si>
  <si>
    <t>Estudo Preliminar : Estimatima de Custos</t>
  </si>
  <si>
    <t>Análise da FISCALIZAÇÃO/ Correções da CONRTRATADA referente aos Estudos Preliminares</t>
  </si>
  <si>
    <t>Plano de Documentação da Etapa de Projeto Básico - atualização</t>
  </si>
  <si>
    <t>Projeto Básico / Orçamentos / Planejamento - PB</t>
  </si>
  <si>
    <t>Análise da FISCALIZAÇÃO/ Correções da CONRTRATADA referente ao Projeto Básico</t>
  </si>
  <si>
    <t>Plano de Documentação da Etapa de Projeto Executivo - atualização</t>
  </si>
  <si>
    <t>Prrojeto Executivo / Orçamentos / Planejamento - PE</t>
  </si>
  <si>
    <t>Termo de Referência de Obra / Manual de Comissionamento</t>
  </si>
  <si>
    <t>Análise do Cliente e FISCALIZAÇÃO/ Correções da CONRTRATADA referente à: PE / Orçamentos / Planejamento / Elementos de Divulgação e Termos de Referência</t>
  </si>
  <si>
    <t>Vistoria e Recebimento dos Serviços (5% do valor do orçamento)</t>
  </si>
  <si>
    <t>RESUMO</t>
  </si>
  <si>
    <t>VALOR / MÊS</t>
  </si>
  <si>
    <t>PERCENTUAL/MÊS</t>
  </si>
  <si>
    <t>ACUMULADO (%)</t>
  </si>
  <si>
    <t>ACUMULADO (R$)</t>
  </si>
  <si>
    <t>Cadastramento de todas disciplinas / Avaliação Visual</t>
  </si>
  <si>
    <t>Análise da FISCALIZAÇÃO / Correções da CONTRATADA referente à Cadastramento e Topografia / Geotecnia / Avaliação Estrutural</t>
  </si>
  <si>
    <t>Topografia / Geotecnia / Avaliação Visual</t>
  </si>
  <si>
    <t>ORÇAMENTO: LO.01/010.90/3242/00</t>
  </si>
  <si>
    <t>Empresa Brasileira de Infraestrutura Aeroportuária</t>
  </si>
  <si>
    <t xml:space="preserve">                        Superintendência Regional do Sul - SRSU</t>
  </si>
  <si>
    <t>DATA BASE: AGOSTO/2013</t>
  </si>
  <si>
    <t xml:space="preserve">                         Gerência de Engenharia - EGSU</t>
  </si>
  <si>
    <t>DATA: SETEMBRO/2013</t>
  </si>
  <si>
    <t>ORÇAMENTO PARA CONTRATAÇÃO DOS SERVIÇOS TÉCNICOS ESPECIALIZADOS DE ELABORAÇÃO DOS PROJETOS DE ENGENHARIA, NAS ETAPAS DE ESTUDOS PRELIMINARES, PROJETOS BÁSICOS, PROJETOS EXECUTIVOS E SERVIÇOD COMPLEMENTARES PARA A AMPLIAÇÃO DA PISTA DE POUSO E DECOLAGEM, CONSTRUÇÃO DE NOVA TAXI, PARALELA, CONSTRUÇÃO DE SAÍDA RÁPIDA, ESTUDO DAS TAXIS DE ACESSO À PISTA DE POUSO E DECOLAGEM, ADEQUAÇÃO DA FAIXA PREPARADA, ADEQUAÇÃO DE STOPWAYS, ADEQUAÇÃO DAS RESAS, ALARGAMENTO DOS ACOSTAMENTOS DO SISTEMA DE PISTAS, ADEQUAÇÃO DA DRENAGEM COM REPOSICIONAMENTO DE VALAS, ADEQUAÇÃO DA SINALIZAÇÃO VERTICAL E HORIZONTAL DO SISTEMA DE PISTAS, ADEQUAÇÃO DO BALIZAMENTO DO SISTEMA DE PISTAS, NOVA CASA DE FORÇA, INFRAESTRUTURA ELÉTRICA E DE REDE PARA AUXÍLIOS, NOVA TAXI PARA ÁREA DE HANGARES E ESTUDO COM  ADEQUAÇÃO DO PCN DO SISTEMA DE PISTAS NO AEROPORTO DE LONDRINA/PR - GOVERNADOR JOSÉ RICHA, NO ESTADO DO PARANÁ - SBLO</t>
  </si>
  <si>
    <t xml:space="preserve"> Coordenação de Orçamentos - EGSU-3</t>
  </si>
  <si>
    <t>REAJUSTE</t>
  </si>
  <si>
    <t>1.2</t>
  </si>
  <si>
    <t>MOBILIZAÇÃO</t>
  </si>
  <si>
    <t>1.3</t>
  </si>
  <si>
    <t>CADASTRAMENTO</t>
  </si>
  <si>
    <t>1.3.1</t>
  </si>
  <si>
    <t>Infraestrutura</t>
  </si>
  <si>
    <t>1.3.2</t>
  </si>
  <si>
    <t>Sistemas Elétricos (incluindo Navegação Aérea)</t>
  </si>
  <si>
    <t>1.3.3</t>
  </si>
  <si>
    <t>Sistemas Eletrônicos (incluindo Navegação Aérea)</t>
  </si>
  <si>
    <t>1.3.4</t>
  </si>
  <si>
    <t>1.3.5</t>
  </si>
  <si>
    <t>Proteção Contra Descargas Atmosféricas e Aterramento (SPDA)</t>
  </si>
  <si>
    <t>1.4</t>
  </si>
  <si>
    <t>1.4.1</t>
  </si>
  <si>
    <t>Levantamento Planialtimétrico</t>
  </si>
  <si>
    <t>1.4.2</t>
  </si>
  <si>
    <t>Elaboração dos Desenhos do Levantamento Topográfico – Plantas
tamanho A0</t>
  </si>
  <si>
    <t>1.4.3</t>
  </si>
  <si>
    <t>Relatório do Levantamento Topográfico</t>
  </si>
  <si>
    <t>1.5</t>
  </si>
  <si>
    <t>ESTUDO GEOTÉNICO</t>
  </si>
  <si>
    <t>1.5.1</t>
  </si>
  <si>
    <t>Locação de Sondagens</t>
  </si>
  <si>
    <t>1.5.2</t>
  </si>
  <si>
    <t>Sondagens Rotativas</t>
  </si>
  <si>
    <t>1.5.3</t>
  </si>
  <si>
    <t>Sondagens a Percussão (SPT)</t>
  </si>
  <si>
    <t>1.5.4</t>
  </si>
  <si>
    <t>Sondagens a Trado</t>
  </si>
  <si>
    <t>1.5.5</t>
  </si>
  <si>
    <t>Abertura de Trincheiras (janelas)</t>
  </si>
  <si>
    <t>1.5.6</t>
  </si>
  <si>
    <t>Amostrador Shelby</t>
  </si>
  <si>
    <t>1.5.7</t>
  </si>
  <si>
    <t>Ensaio de Palheta in situ</t>
  </si>
  <si>
    <t>1.5.8</t>
  </si>
  <si>
    <t>Ensaio de Piezocone (CPTU)</t>
  </si>
  <si>
    <t>1.5.9</t>
  </si>
  <si>
    <t>Ensaios Geotécnicos</t>
  </si>
  <si>
    <t>1.5.9.1</t>
  </si>
  <si>
    <t>Ensaios de Densidade in situ</t>
  </si>
  <si>
    <t>1.5.9.2</t>
  </si>
  <si>
    <t>1.5.9.3</t>
  </si>
  <si>
    <t>Ensaio de Compactação – Proctor Modificado</t>
  </si>
  <si>
    <t>1.5.9.4</t>
  </si>
  <si>
    <t>Índice de Suporte Califórnia (CBR)</t>
  </si>
  <si>
    <t>1.5.9.5</t>
  </si>
  <si>
    <t>Expansão</t>
  </si>
  <si>
    <t>1.5.9.6</t>
  </si>
  <si>
    <t>Limites de Atterberg</t>
  </si>
  <si>
    <t>1.5.9.7</t>
  </si>
  <si>
    <t>Granulometria</t>
  </si>
  <si>
    <t>1.5.9.8</t>
  </si>
  <si>
    <t>Densidade Real dos grãos</t>
  </si>
  <si>
    <t>1.5.9.9</t>
  </si>
  <si>
    <t>Densidade Aparente</t>
  </si>
  <si>
    <t>1.5.9.10</t>
  </si>
  <si>
    <t>Ensaio edométrico (radial)</t>
  </si>
  <si>
    <t>1.5.9.11</t>
  </si>
  <si>
    <t>Ensaio edométrico (vertical)</t>
  </si>
  <si>
    <t>1.5.9.12</t>
  </si>
  <si>
    <t>Ensaio de Compressão Triaxial CIU</t>
  </si>
  <si>
    <t>1.5.9.13</t>
  </si>
  <si>
    <t>Ensaio de Dissipação</t>
  </si>
  <si>
    <t>1.5.9.14</t>
  </si>
  <si>
    <t>Abrasão Los Angeles</t>
  </si>
  <si>
    <t>1.5.9.15</t>
  </si>
  <si>
    <t>Índice de Tenacidade Treton</t>
  </si>
  <si>
    <t>1.5.9.16</t>
  </si>
  <si>
    <t>Durabilidade (Soundness test) pelo método DNER M89-94</t>
  </si>
  <si>
    <t>1.5.9.17</t>
  </si>
  <si>
    <t>Índice de forma, pelo método DNER M-86-94</t>
  </si>
  <si>
    <t>1.5.9.18</t>
  </si>
  <si>
    <t>Adesividade</t>
  </si>
  <si>
    <t>1.5.10</t>
  </si>
  <si>
    <t>Relatório Geral – Ensaios e Sondagens</t>
  </si>
  <si>
    <t>1.6</t>
  </si>
  <si>
    <t>LEVANTAMENTO DEFLECTOMÉTRICO COM O FWD</t>
  </si>
  <si>
    <t>1.6.1</t>
  </si>
  <si>
    <t>Locação de eixos</t>
  </si>
  <si>
    <t>1.6.2</t>
  </si>
  <si>
    <t>Ensaios Deflectométricos na Pista de Pouso e Decolagem – Pavimento
Flexível (por estações)</t>
  </si>
  <si>
    <t>1.6.3</t>
  </si>
  <si>
    <t>Ensaios Deflectométricos na Pista de Pouso e Decolagem – Pavimento
Rígido (por estações)</t>
  </si>
  <si>
    <t>1.6.4</t>
  </si>
  <si>
    <t>Ensaios Deflectométricos nas Pistas de Taxiamento (por estações)</t>
  </si>
  <si>
    <t>1.6.5</t>
  </si>
  <si>
    <t>Ensaios Deflectométricos no Pátio – Pavimento Rígido (por estações)</t>
  </si>
  <si>
    <t>1.6.6</t>
  </si>
  <si>
    <t>Relatório Técnico dos Ensaios Deflectométricos</t>
  </si>
  <si>
    <t>1.6.7</t>
  </si>
  <si>
    <t>Interpretações</t>
  </si>
  <si>
    <t>1.6.7.1</t>
  </si>
  <si>
    <t>Relatório de retroanálise dos dados</t>
  </si>
  <si>
    <t>1.6.7.2</t>
  </si>
  <si>
    <t>Relatório de Cálculo do PCN</t>
  </si>
  <si>
    <t>2.1</t>
  </si>
  <si>
    <t>GEOMÉTRICO HORIZONTAL E VERTICAL</t>
  </si>
  <si>
    <t>TERRAPLENAGEM</t>
  </si>
  <si>
    <t>2.3</t>
  </si>
  <si>
    <t>2.4</t>
  </si>
  <si>
    <t>DRENAGEM SUPERFICIAL E PROFUNDA</t>
  </si>
  <si>
    <t>2.5</t>
  </si>
  <si>
    <t>SISTEMAS ELÉTRICOS</t>
  </si>
  <si>
    <t>2.6</t>
  </si>
  <si>
    <t>REDE DE DUTOS PARA SISTEMA DE AUXÍLIOS VISUAIS</t>
  </si>
  <si>
    <t>2.7</t>
  </si>
  <si>
    <t>BALIZAMENTO LUMINOSO E SINALIZAÇÃO VERTICAL</t>
  </si>
  <si>
    <t>2.8</t>
  </si>
  <si>
    <t>SISTEMA DE TV VIGILÂNCIA - STVV</t>
  </si>
  <si>
    <t>I.</t>
  </si>
  <si>
    <t>3.1.1</t>
  </si>
  <si>
    <t>3.1.2</t>
  </si>
  <si>
    <t>Especificações Técnicas Específicas – ETE</t>
  </si>
  <si>
    <t>3.1.3</t>
  </si>
  <si>
    <t>Planilha de Serviços de Materiais e Quantidades / Memorial de
Quantificação - PSQ</t>
  </si>
  <si>
    <t>3.1.4</t>
  </si>
  <si>
    <t>GEOMETRICO HORIZONTAL E VERTICAL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</si>
  <si>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</si>
  <si>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</si>
  <si>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</si>
  <si>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</si>
  <si>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</si>
  <si>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</si>
  <si>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</si>
  <si>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</si>
  <si>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</si>
  <si>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</si>
  <si>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3.4</t>
  </si>
  <si>
    <t>3.4.1</t>
  </si>
  <si>
    <t>3.4.2</t>
  </si>
  <si>
    <t>3.4.3</t>
  </si>
  <si>
    <t>3.4.4</t>
  </si>
  <si>
    <t>3.4.5</t>
  </si>
  <si>
    <t>3.5</t>
  </si>
  <si>
    <t>3.5.1</t>
  </si>
  <si>
    <t>3.5.2</t>
  </si>
  <si>
    <t>3.5.3</t>
  </si>
  <si>
    <t>3.5.4</t>
  </si>
  <si>
    <t>3.5.5</t>
  </si>
  <si>
    <t>3.6</t>
  </si>
  <si>
    <t>PROTEÇÃO VEGETAL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</si>
  <si>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</si>
  <si>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</si>
  <si>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</si>
  <si>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</si>
  <si>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</si>
  <si>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</si>
  <si>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</si>
  <si>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</si>
  <si>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</si>
  <si>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3.7.5</t>
  </si>
  <si>
    <t>3.8</t>
  </si>
  <si>
    <t>3.8.1</t>
  </si>
  <si>
    <t>3.8.2</t>
  </si>
  <si>
    <t>Memoriais de Cálculo de Dimensionamento</t>
  </si>
  <si>
    <t>3.8.3</t>
  </si>
  <si>
    <t>3.8.4</t>
  </si>
  <si>
    <t>3.8.5</t>
  </si>
  <si>
    <t>3.9</t>
  </si>
  <si>
    <t>REDES DE DUTOS PARA SISTEMAS DE AUXÍLIOS VISUAIS</t>
  </si>
  <si>
    <t>3.9.1</t>
  </si>
  <si>
    <t>3.9.2</t>
  </si>
  <si>
    <t>Memorial de Cálculo e Dimensionamento</t>
  </si>
  <si>
    <t>3.9.3</t>
  </si>
  <si>
    <t>3.9.4</t>
  </si>
  <si>
    <t>3.9.5</t>
  </si>
  <si>
    <t>3.10</t>
  </si>
  <si>
    <t>3.10.1</t>
  </si>
  <si>
    <t>3.10.3</t>
  </si>
  <si>
    <t>3.10.4</t>
  </si>
  <si>
    <t>3.10.5</t>
  </si>
  <si>
    <t>3.11</t>
  </si>
  <si>
    <t>SISTEMA DE TV DE VIGILÂNCIA - STVV</t>
  </si>
  <si>
    <t>3.11.1</t>
  </si>
  <si>
    <t>3.11.3</t>
  </si>
  <si>
    <t>3.11.4</t>
  </si>
  <si>
    <t>3.11.5</t>
  </si>
  <si>
    <t>3.12</t>
  </si>
  <si>
    <t>PLANEJAMENTO DAS OBRAS E SERVIÇOS</t>
  </si>
  <si>
    <t>3.12.1</t>
  </si>
  <si>
    <t>Planejamento do Empreendimento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</si>
  <si>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</si>
  <si>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</si>
  <si>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</si>
  <si>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</si>
  <si>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</si>
  <si>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</si>
  <si>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</si>
  <si>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</si>
  <si>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</si>
  <si>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</si>
  <si>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</si>
  <si>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</si>
  <si>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</si>
  <si>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</si>
  <si>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</si>
  <si>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</si>
  <si>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</si>
  <si>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</si>
  <si>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</si>
  <si>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</si>
  <si>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</si>
  <si>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</si>
  <si>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</si>
  <si>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</si>
  <si>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</si>
  <si>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</si>
  <si>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</si>
  <si>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</si>
  <si>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</si>
  <si>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</si>
  <si>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4.6.4</t>
  </si>
  <si>
    <t>4.6.5</t>
  </si>
  <si>
    <t>4.7</t>
  </si>
  <si>
    <t>4.7.1</t>
  </si>
  <si>
    <t>4.7.2</t>
  </si>
  <si>
    <t>4.7.3</t>
  </si>
  <si>
    <t>4.7.4</t>
  </si>
  <si>
    <t>4.7.5</t>
  </si>
  <si>
    <t>4.8</t>
  </si>
  <si>
    <t>4.8.1</t>
  </si>
  <si>
    <t>4.8.2</t>
  </si>
  <si>
    <t>4.8.3</t>
  </si>
  <si>
    <t>4.8.4</t>
  </si>
  <si>
    <t>4.8.5</t>
  </si>
  <si>
    <t>4.9</t>
  </si>
  <si>
    <t>4.9.1</t>
  </si>
  <si>
    <t>4.9.2</t>
  </si>
  <si>
    <t>4.9.3</t>
  </si>
  <si>
    <t>4.9.4</t>
  </si>
  <si>
    <t>4.9.5</t>
  </si>
  <si>
    <t>4.10</t>
  </si>
  <si>
    <t>PLANEJAMENTO DE OBRAS</t>
  </si>
  <si>
    <t>4.10.1</t>
  </si>
  <si>
    <t>4.11</t>
  </si>
  <si>
    <t>INTERFERÊNCIAS</t>
  </si>
  <si>
    <t>4.11.1</t>
  </si>
  <si>
    <t>IV.</t>
  </si>
  <si>
    <t>Obs: O índice de reajuste é calculado pela Fundação Getúlio Vargas</t>
  </si>
  <si>
    <t xml:space="preserve">          e publicado na Revista Conjuntura Econômica</t>
  </si>
  <si>
    <t>TERMO DE REFERÊNCIA PARA CONTRATAÇÃO DAS OBRAS</t>
  </si>
  <si>
    <t>VI</t>
  </si>
  <si>
    <t>SERVIÇOS FINAIS</t>
  </si>
  <si>
    <t>6.1</t>
  </si>
  <si>
    <t>DESMOBILIZAÇÃO</t>
  </si>
  <si>
    <t>Por se tratar de projeto, foi adotado o para reajuste : Índice Nacional de Custo da Construção - INCC - Projetos - série 205438, conforme CF CIRC 21529/DEOR/2010 e anexos</t>
  </si>
  <si>
    <t>UNITÁRIO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</si>
</sst>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* #,##0.00_ ;_ * \-#,##0.00_ ;_ * &quot;-&quot;??_ ;_ @_ "/>
    <numFmt numFmtId="173" formatCode="0.0000%"/>
    <numFmt numFmtId="174" formatCode="0.00000%"/>
    <numFmt numFmtId="175" formatCode="0.000000%"/>
    <numFmt numFmtId="176" formatCode="_ * #,##0.00_ ;_ * \-#,##0.00_ ;_ * \-??_ ;_ @_ "/>
    <numFmt numFmtId="177" formatCode="0.0000000%"/>
    <numFmt numFmtId="178" formatCode="0.000000000%"/>
    <numFmt numFmtId="179" formatCode="0.0000"/>
    <numFmt numFmtId="180" formatCode="#,##0.000000"/>
    <numFmt numFmtId="181" formatCode="00"/>
    <numFmt numFmtId="182" formatCode="0.000000000000000%"/>
    <numFmt numFmtId="183" formatCode="&quot;R$&quot;#,##0.00;&quot;R$-&quot;#,##0.00"/>
    <numFmt numFmtId="184" formatCode="0.000%"/>
    <numFmt numFmtId="185" formatCode="&quot;R$ &quot;#,##0.00"/>
    <numFmt numFmtId="186" formatCode="0.00000000%"/>
    <numFmt numFmtId="187" formatCode="0.0000000000%"/>
    <numFmt numFmtId="188" formatCode="_(* #,##0.00_);_(* \(#,##0.00\);_(* \-??_);_(@_)"/>
    <numFmt numFmtId="189" formatCode="_([$€]* #,##0.00_);_([$€]* \(#,##0.00\);_([$€]* \-??_);_(@_)"/>
    <numFmt numFmtId="190" formatCode="_ * #\,##0\.00_ ;_ * \-#\,##0\.00_ ;_ * &quot;-&quot;??_ ;_ @_ "/>
    <numFmt numFmtId="191" formatCode="0.00000000000%"/>
    <numFmt numFmtId="192" formatCode="0.00000000000000%"/>
    <numFmt numFmtId="193" formatCode="0.00000"/>
    <numFmt numFmtId="194" formatCode="0.000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,##0.0000000_ ;\-#,##0.0000000\ "/>
    <numFmt numFmtId="202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5"/>
      <color indexed="48"/>
      <name val="Calibri"/>
      <family val="2"/>
    </font>
    <font>
      <sz val="7"/>
      <name val="Arial"/>
      <family val="2"/>
    </font>
    <font>
      <sz val="8"/>
      <name val="Courier New"/>
      <family val="3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0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hair"/>
      <bottom style="hair"/>
    </border>
    <border>
      <left/>
      <right>
        <color indexed="63"/>
      </right>
      <top style="medium"/>
      <bottom style="medium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189" fontId="3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4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3" fillId="33" borderId="0" applyNumberFormat="0" applyBorder="0" applyAlignment="0" applyProtection="0"/>
    <xf numFmtId="0" fontId="3" fillId="0" borderId="0" applyNumberFormat="0" applyBorder="0" applyAlignment="0"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21" borderId="6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9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/>
    </xf>
    <xf numFmtId="172" fontId="8" fillId="0" borderId="12" xfId="74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172" fontId="8" fillId="0" borderId="0" xfId="74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2" fontId="10" fillId="0" borderId="0" xfId="74" applyNumberFormat="1" applyFont="1" applyFill="1" applyBorder="1" applyAlignment="1">
      <alignment horizontal="left" vertical="center"/>
    </xf>
    <xf numFmtId="0" fontId="11" fillId="0" borderId="15" xfId="61" applyFont="1" applyBorder="1">
      <alignment/>
      <protection/>
    </xf>
    <xf numFmtId="0" fontId="11" fillId="0" borderId="16" xfId="61" applyFont="1" applyBorder="1">
      <alignment/>
      <protection/>
    </xf>
    <xf numFmtId="0" fontId="5" fillId="0" borderId="0" xfId="61">
      <alignment/>
      <protection/>
    </xf>
    <xf numFmtId="171" fontId="13" fillId="34" borderId="17" xfId="61" applyNumberFormat="1" applyFont="1" applyFill="1" applyBorder="1" applyAlignment="1">
      <alignment horizontal="center" vertical="center"/>
      <protection/>
    </xf>
    <xf numFmtId="0" fontId="7" fillId="34" borderId="18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5" fillId="0" borderId="15" xfId="61" applyFont="1" applyBorder="1">
      <alignment/>
      <protection/>
    </xf>
    <xf numFmtId="0" fontId="5" fillId="0" borderId="16" xfId="61" applyFont="1" applyBorder="1">
      <alignment/>
      <protection/>
    </xf>
    <xf numFmtId="171" fontId="13" fillId="34" borderId="17" xfId="61" applyNumberFormat="1" applyFont="1" applyFill="1" applyBorder="1" applyAlignment="1" applyProtection="1">
      <alignment horizontal="center" vertical="center" wrapText="1"/>
      <protection/>
    </xf>
    <xf numFmtId="0" fontId="7" fillId="0" borderId="18" xfId="61" applyFont="1" applyFill="1" applyBorder="1">
      <alignment/>
      <protection/>
    </xf>
    <xf numFmtId="0" fontId="7" fillId="0" borderId="19" xfId="61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7" fillId="34" borderId="18" xfId="61" applyFont="1" applyFill="1" applyBorder="1">
      <alignment/>
      <protection/>
    </xf>
    <xf numFmtId="0" fontId="7" fillId="0" borderId="20" xfId="61" applyFont="1" applyFill="1" applyBorder="1">
      <alignment/>
      <protection/>
    </xf>
    <xf numFmtId="0" fontId="7" fillId="35" borderId="18" xfId="61" applyFont="1" applyFill="1" applyBorder="1">
      <alignment/>
      <protection/>
    </xf>
    <xf numFmtId="171" fontId="13" fillId="0" borderId="17" xfId="61" applyNumberFormat="1" applyFont="1" applyFill="1" applyBorder="1" applyAlignment="1" applyProtection="1">
      <alignment horizontal="center" vertical="center" wrapText="1"/>
      <protection/>
    </xf>
    <xf numFmtId="0" fontId="7" fillId="0" borderId="18" xfId="61" applyFont="1" applyFill="1" applyBorder="1" applyAlignment="1">
      <alignment/>
      <protection/>
    </xf>
    <xf numFmtId="0" fontId="7" fillId="35" borderId="18" xfId="61" applyFont="1" applyFill="1" applyBorder="1" applyAlignment="1">
      <alignment/>
      <protection/>
    </xf>
    <xf numFmtId="0" fontId="7" fillId="0" borderId="18" xfId="61" applyFont="1" applyBorder="1" applyAlignment="1">
      <alignment/>
      <protection/>
    </xf>
    <xf numFmtId="0" fontId="7" fillId="0" borderId="19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0" fontId="5" fillId="0" borderId="16" xfId="61" applyFont="1" applyBorder="1" applyAlignment="1">
      <alignment/>
      <protection/>
    </xf>
    <xf numFmtId="171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7" fillId="0" borderId="20" xfId="61" applyFont="1" applyFill="1" applyBorder="1" applyAlignment="1">
      <alignment/>
      <protection/>
    </xf>
    <xf numFmtId="0" fontId="7" fillId="0" borderId="20" xfId="61" applyFont="1" applyBorder="1" applyAlignment="1">
      <alignment/>
      <protection/>
    </xf>
    <xf numFmtId="0" fontId="7" fillId="35" borderId="20" xfId="61" applyFont="1" applyFill="1" applyBorder="1" applyAlignment="1">
      <alignment/>
      <protection/>
    </xf>
    <xf numFmtId="0" fontId="7" fillId="35" borderId="22" xfId="61" applyFont="1" applyFill="1" applyBorder="1" applyAlignment="1">
      <alignment/>
      <protection/>
    </xf>
    <xf numFmtId="4" fontId="6" fillId="0" borderId="23" xfId="61" applyNumberFormat="1" applyFont="1" applyFill="1" applyBorder="1" applyAlignment="1">
      <alignment horizontal="right" wrapText="1"/>
      <protection/>
    </xf>
    <xf numFmtId="185" fontId="13" fillId="0" borderId="24" xfId="61" applyNumberFormat="1" applyFont="1" applyFill="1" applyBorder="1" applyAlignment="1">
      <alignment horizontal="center" vertical="center" wrapText="1"/>
      <protection/>
    </xf>
    <xf numFmtId="171" fontId="13" fillId="0" borderId="25" xfId="61" applyNumberFormat="1" applyFont="1" applyFill="1" applyBorder="1" applyAlignment="1" applyProtection="1">
      <alignment horizontal="center" vertical="center" wrapText="1"/>
      <protection/>
    </xf>
    <xf numFmtId="0" fontId="7" fillId="0" borderId="26" xfId="61" applyFont="1" applyFill="1" applyBorder="1" applyAlignment="1">
      <alignment/>
      <protection/>
    </xf>
    <xf numFmtId="0" fontId="7" fillId="0" borderId="26" xfId="61" applyFont="1" applyBorder="1" applyAlignment="1">
      <alignment/>
      <protection/>
    </xf>
    <xf numFmtId="0" fontId="7" fillId="0" borderId="24" xfId="61" applyFont="1" applyFill="1" applyBorder="1" applyAlignment="1">
      <alignment/>
      <protection/>
    </xf>
    <xf numFmtId="0" fontId="5" fillId="0" borderId="0" xfId="61" applyFont="1" applyBorder="1" applyAlignment="1">
      <alignment/>
      <protection/>
    </xf>
    <xf numFmtId="171" fontId="14" fillId="0" borderId="27" xfId="61" applyNumberFormat="1" applyFont="1" applyFill="1" applyBorder="1" applyAlignment="1" applyProtection="1">
      <alignment horizontal="center" vertical="center" readingOrder="1"/>
      <protection/>
    </xf>
    <xf numFmtId="0" fontId="5" fillId="0" borderId="27" xfId="61" applyFont="1" applyBorder="1" applyAlignment="1">
      <alignment/>
      <protection/>
    </xf>
    <xf numFmtId="171" fontId="14" fillId="0" borderId="28" xfId="61" applyNumberFormat="1" applyFont="1" applyFill="1" applyBorder="1" applyAlignment="1" applyProtection="1">
      <alignment horizontal="center" vertical="center" readingOrder="1"/>
      <protection/>
    </xf>
    <xf numFmtId="0" fontId="5" fillId="0" borderId="28" xfId="61" applyFont="1" applyBorder="1" applyAlignment="1">
      <alignment/>
      <protection/>
    </xf>
    <xf numFmtId="171" fontId="14" fillId="0" borderId="28" xfId="61" applyNumberFormat="1" applyFont="1" applyFill="1" applyBorder="1" applyAlignment="1" applyProtection="1">
      <alignment horizontal="center" vertical="center" wrapText="1" readingOrder="1"/>
      <protection/>
    </xf>
    <xf numFmtId="0" fontId="5" fillId="0" borderId="28" xfId="61" applyBorder="1">
      <alignment/>
      <protection/>
    </xf>
    <xf numFmtId="0" fontId="5" fillId="0" borderId="0" xfId="61" applyBorder="1">
      <alignment/>
      <protection/>
    </xf>
    <xf numFmtId="171" fontId="14" fillId="0" borderId="29" xfId="61" applyNumberFormat="1" applyFont="1" applyFill="1" applyBorder="1" applyAlignment="1" applyProtection="1">
      <alignment horizontal="center" vertical="center" wrapText="1" readingOrder="1"/>
      <protection/>
    </xf>
    <xf numFmtId="0" fontId="5" fillId="0" borderId="29" xfId="61" applyNumberFormat="1" applyBorder="1" applyAlignment="1">
      <alignment horizontal="right" vertical="center"/>
      <protection/>
    </xf>
    <xf numFmtId="4" fontId="5" fillId="0" borderId="0" xfId="61" applyNumberFormat="1" applyAlignment="1">
      <alignment horizontal="right" vertical="center"/>
      <protection/>
    </xf>
    <xf numFmtId="4" fontId="5" fillId="0" borderId="0" xfId="61" applyNumberFormat="1" applyAlignment="1">
      <alignment horizontal="left" vertical="center"/>
      <protection/>
    </xf>
    <xf numFmtId="0" fontId="5" fillId="0" borderId="0" xfId="61" applyNumberFormat="1" applyAlignment="1">
      <alignment horizontal="left" vertical="center"/>
      <protection/>
    </xf>
    <xf numFmtId="0" fontId="5" fillId="0" borderId="0" xfId="61" applyNumberFormat="1" applyAlignment="1">
      <alignment horizontal="right" vertical="center"/>
      <protection/>
    </xf>
    <xf numFmtId="4" fontId="64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0" fillId="36" borderId="28" xfId="0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172" fontId="2" fillId="0" borderId="28" xfId="91" applyNumberFormat="1" applyFont="1" applyFill="1" applyBorder="1" applyAlignment="1" quotePrefix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171" fontId="2" fillId="0" borderId="28" xfId="91" applyNumberFormat="1" applyFont="1" applyFill="1" applyBorder="1" applyAlignment="1">
      <alignment horizontal="center" vertical="center"/>
    </xf>
    <xf numFmtId="43" fontId="0" fillId="0" borderId="28" xfId="0" applyNumberFormat="1" applyBorder="1" applyAlignment="1">
      <alignment/>
    </xf>
    <xf numFmtId="0" fontId="65" fillId="37" borderId="30" xfId="0" applyFont="1" applyFill="1" applyBorder="1" applyAlignment="1">
      <alignment horizontal="left" wrapText="1"/>
    </xf>
    <xf numFmtId="0" fontId="66" fillId="37" borderId="28" xfId="0" applyFont="1" applyFill="1" applyBorder="1" applyAlignment="1">
      <alignment horizontal="center" wrapText="1"/>
    </xf>
    <xf numFmtId="0" fontId="67" fillId="37" borderId="28" xfId="0" applyFont="1" applyFill="1" applyBorder="1" applyAlignment="1">
      <alignment horizontal="justify" vertical="center" wrapText="1"/>
    </xf>
    <xf numFmtId="0" fontId="68" fillId="38" borderId="30" xfId="0" applyFont="1" applyFill="1" applyBorder="1" applyAlignment="1">
      <alignment horizontal="justify" wrapText="1"/>
    </xf>
    <xf numFmtId="0" fontId="69" fillId="38" borderId="28" xfId="0" applyFont="1" applyFill="1" applyBorder="1" applyAlignment="1">
      <alignment horizontal="justify" wrapText="1"/>
    </xf>
    <xf numFmtId="0" fontId="69" fillId="38" borderId="28" xfId="0" applyFont="1" applyFill="1" applyBorder="1" applyAlignment="1">
      <alignment horizontal="justify" vertical="center" wrapText="1"/>
    </xf>
    <xf numFmtId="0" fontId="0" fillId="38" borderId="28" xfId="0" applyFill="1" applyBorder="1" applyAlignment="1">
      <alignment/>
    </xf>
    <xf numFmtId="0" fontId="68" fillId="0" borderId="30" xfId="0" applyFont="1" applyBorder="1" applyAlignment="1">
      <alignment horizontal="justify" wrapText="1"/>
    </xf>
    <xf numFmtId="0" fontId="68" fillId="0" borderId="28" xfId="0" applyFont="1" applyBorder="1" applyAlignment="1">
      <alignment horizontal="justify" wrapText="1"/>
    </xf>
    <xf numFmtId="0" fontId="68" fillId="0" borderId="28" xfId="0" applyFont="1" applyBorder="1" applyAlignment="1">
      <alignment horizontal="center" vertical="center" wrapText="1"/>
    </xf>
    <xf numFmtId="0" fontId="68" fillId="39" borderId="28" xfId="0" applyFont="1" applyFill="1" applyBorder="1" applyAlignment="1">
      <alignment horizontal="center" vertical="center" wrapText="1"/>
    </xf>
    <xf numFmtId="0" fontId="66" fillId="37" borderId="30" xfId="0" applyFont="1" applyFill="1" applyBorder="1" applyAlignment="1">
      <alignment horizontal="justify" wrapText="1"/>
    </xf>
    <xf numFmtId="0" fontId="66" fillId="40" borderId="30" xfId="0" applyFont="1" applyFill="1" applyBorder="1" applyAlignment="1">
      <alignment horizontal="justify" wrapText="1"/>
    </xf>
    <xf numFmtId="0" fontId="70" fillId="40" borderId="28" xfId="0" applyFont="1" applyFill="1" applyBorder="1" applyAlignment="1">
      <alignment horizontal="center" wrapText="1"/>
    </xf>
    <xf numFmtId="0" fontId="67" fillId="40" borderId="28" xfId="0" applyFont="1" applyFill="1" applyBorder="1" applyAlignment="1">
      <alignment vertical="center" wrapText="1"/>
    </xf>
    <xf numFmtId="0" fontId="71" fillId="0" borderId="28" xfId="0" applyFont="1" applyBorder="1" applyAlignment="1">
      <alignment horizontal="justify" wrapText="1"/>
    </xf>
    <xf numFmtId="0" fontId="67" fillId="40" borderId="28" xfId="0" applyFont="1" applyFill="1" applyBorder="1" applyAlignment="1">
      <alignment horizontal="justify" wrapText="1"/>
    </xf>
    <xf numFmtId="0" fontId="67" fillId="40" borderId="28" xfId="0" applyFont="1" applyFill="1" applyBorder="1" applyAlignment="1">
      <alignment wrapText="1"/>
    </xf>
    <xf numFmtId="0" fontId="68" fillId="0" borderId="31" xfId="0" applyFont="1" applyBorder="1" applyAlignment="1">
      <alignment horizontal="justify" wrapText="1"/>
    </xf>
    <xf numFmtId="0" fontId="68" fillId="0" borderId="29" xfId="0" applyFont="1" applyBorder="1" applyAlignment="1">
      <alignment horizontal="justify" wrapText="1"/>
    </xf>
    <xf numFmtId="0" fontId="68" fillId="0" borderId="29" xfId="0" applyFont="1" applyBorder="1" applyAlignment="1">
      <alignment horizontal="center" wrapText="1"/>
    </xf>
    <xf numFmtId="43" fontId="0" fillId="0" borderId="29" xfId="0" applyNumberFormat="1" applyBorder="1" applyAlignment="1">
      <alignment/>
    </xf>
    <xf numFmtId="4" fontId="72" fillId="0" borderId="32" xfId="0" applyNumberFormat="1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172" fontId="3" fillId="0" borderId="0" xfId="91" applyNumberFormat="1" applyFont="1" applyFill="1" applyBorder="1" applyAlignment="1">
      <alignment vertical="center" wrapText="1"/>
    </xf>
    <xf numFmtId="0" fontId="0" fillId="36" borderId="33" xfId="0" applyFill="1" applyBorder="1" applyAlignment="1">
      <alignment horizontal="center" vertical="center"/>
    </xf>
    <xf numFmtId="172" fontId="2" fillId="0" borderId="33" xfId="91" applyNumberFormat="1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72" fillId="0" borderId="34" xfId="0" applyNumberFormat="1" applyFont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172" fontId="2" fillId="0" borderId="35" xfId="91" applyNumberFormat="1" applyFont="1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172" fontId="3" fillId="0" borderId="14" xfId="91" applyNumberFormat="1" applyFont="1" applyFill="1" applyBorder="1" applyAlignment="1">
      <alignment vertical="center" wrapText="1"/>
    </xf>
    <xf numFmtId="172" fontId="4" fillId="0" borderId="35" xfId="91" applyNumberFormat="1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justify" wrapText="1"/>
    </xf>
    <xf numFmtId="0" fontId="73" fillId="0" borderId="28" xfId="0" applyFont="1" applyFill="1" applyBorder="1" applyAlignment="1">
      <alignment horizontal="justify" wrapText="1"/>
    </xf>
    <xf numFmtId="0" fontId="68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8" fillId="0" borderId="30" xfId="0" applyFont="1" applyFill="1" applyBorder="1" applyAlignment="1">
      <alignment horizontal="justify" wrapText="1"/>
    </xf>
    <xf numFmtId="0" fontId="68" fillId="0" borderId="28" xfId="0" applyFont="1" applyFill="1" applyBorder="1" applyAlignment="1">
      <alignment horizontal="justify" wrapText="1"/>
    </xf>
    <xf numFmtId="4" fontId="0" fillId="0" borderId="33" xfId="0" applyNumberFormat="1" applyFill="1" applyBorder="1" applyAlignment="1">
      <alignment horizontal="center" vertical="center"/>
    </xf>
    <xf numFmtId="3" fontId="68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justify" wrapText="1"/>
    </xf>
    <xf numFmtId="0" fontId="69" fillId="0" borderId="28" xfId="0" applyFont="1" applyFill="1" applyBorder="1" applyAlignment="1">
      <alignment horizontal="justify" wrapText="1"/>
    </xf>
    <xf numFmtId="4" fontId="0" fillId="0" borderId="33" xfId="0" applyNumberFormat="1" applyBorder="1" applyAlignment="1">
      <alignment horizontal="right" vertical="center"/>
    </xf>
    <xf numFmtId="0" fontId="74" fillId="0" borderId="28" xfId="0" applyFont="1" applyFill="1" applyBorder="1" applyAlignment="1">
      <alignment horizontal="justify" wrapText="1"/>
    </xf>
    <xf numFmtId="0" fontId="71" fillId="0" borderId="30" xfId="0" applyFont="1" applyFill="1" applyBorder="1" applyAlignment="1">
      <alignment horizontal="justify" wrapText="1"/>
    </xf>
    <xf numFmtId="0" fontId="71" fillId="0" borderId="28" xfId="0" applyFont="1" applyFill="1" applyBorder="1" applyAlignment="1">
      <alignment horizontal="justify" wrapText="1"/>
    </xf>
    <xf numFmtId="4" fontId="68" fillId="0" borderId="28" xfId="0" applyNumberFormat="1" applyFont="1" applyFill="1" applyBorder="1" applyAlignment="1">
      <alignment horizontal="right" vertical="center" wrapText="1"/>
    </xf>
    <xf numFmtId="0" fontId="69" fillId="0" borderId="28" xfId="0" applyFont="1" applyFill="1" applyBorder="1" applyAlignment="1">
      <alignment horizontal="justify" vertical="center" wrapText="1"/>
    </xf>
    <xf numFmtId="0" fontId="71" fillId="0" borderId="28" xfId="0" applyFont="1" applyFill="1" applyBorder="1" applyAlignment="1">
      <alignment horizontal="justify" vertical="top" wrapText="1"/>
    </xf>
    <xf numFmtId="0" fontId="71" fillId="0" borderId="30" xfId="0" applyFont="1" applyFill="1" applyBorder="1" applyAlignment="1">
      <alignment horizontal="justify" vertical="top" wrapText="1"/>
    </xf>
    <xf numFmtId="4" fontId="71" fillId="0" borderId="28" xfId="0" applyNumberFormat="1" applyFont="1" applyBorder="1" applyAlignment="1">
      <alignment horizontal="right" vertical="center" wrapText="1"/>
    </xf>
    <xf numFmtId="4" fontId="71" fillId="0" borderId="28" xfId="0" applyNumberFormat="1" applyFont="1" applyFill="1" applyBorder="1" applyAlignment="1">
      <alignment horizontal="right" vertical="center" wrapText="1"/>
    </xf>
    <xf numFmtId="4" fontId="0" fillId="0" borderId="28" xfId="0" applyNumberFormat="1" applyFill="1" applyBorder="1" applyAlignment="1">
      <alignment/>
    </xf>
    <xf numFmtId="4" fontId="0" fillId="0" borderId="33" xfId="0" applyNumberFormat="1" applyFill="1" applyBorder="1" applyAlignment="1">
      <alignment horizontal="right" vertical="center"/>
    </xf>
    <xf numFmtId="0" fontId="75" fillId="0" borderId="28" xfId="0" applyFont="1" applyFill="1" applyBorder="1" applyAlignment="1">
      <alignment horizontal="justify" wrapText="1"/>
    </xf>
    <xf numFmtId="0" fontId="76" fillId="0" borderId="28" xfId="0" applyFont="1" applyFill="1" applyBorder="1" applyAlignment="1">
      <alignment horizontal="justify" vertical="center" wrapText="1"/>
    </xf>
    <xf numFmtId="0" fontId="68" fillId="0" borderId="30" xfId="0" applyFont="1" applyFill="1" applyBorder="1" applyAlignment="1">
      <alignment horizontal="justify" vertical="center" wrapText="1"/>
    </xf>
    <xf numFmtId="0" fontId="71" fillId="0" borderId="28" xfId="0" applyNumberFormat="1" applyFont="1" applyFill="1" applyBorder="1" applyAlignment="1">
      <alignment horizontal="justify" wrapText="1"/>
    </xf>
    <xf numFmtId="4" fontId="0" fillId="0" borderId="0" xfId="0" applyNumberFormat="1" applyAlignment="1">
      <alignment horizontal="center" vertical="center"/>
    </xf>
    <xf numFmtId="0" fontId="0" fillId="36" borderId="33" xfId="0" applyFill="1" applyBorder="1" applyAlignment="1">
      <alignment/>
    </xf>
    <xf numFmtId="171" fontId="2" fillId="0" borderId="33" xfId="91" applyNumberFormat="1" applyFont="1" applyFill="1" applyBorder="1" applyAlignment="1">
      <alignment horizontal="center" vertical="center"/>
    </xf>
    <xf numFmtId="0" fontId="0" fillId="38" borderId="33" xfId="0" applyFill="1" applyBorder="1" applyAlignment="1">
      <alignment/>
    </xf>
    <xf numFmtId="4" fontId="0" fillId="0" borderId="33" xfId="0" applyNumberFormat="1" applyBorder="1" applyAlignment="1">
      <alignment/>
    </xf>
    <xf numFmtId="0" fontId="0" fillId="0" borderId="33" xfId="0" applyFill="1" applyBorder="1" applyAlignment="1">
      <alignment/>
    </xf>
    <xf numFmtId="43" fontId="0" fillId="0" borderId="33" xfId="0" applyNumberFormat="1" applyBorder="1" applyAlignment="1">
      <alignment/>
    </xf>
    <xf numFmtId="4" fontId="0" fillId="0" borderId="33" xfId="0" applyNumberFormat="1" applyFill="1" applyBorder="1" applyAlignment="1">
      <alignment/>
    </xf>
    <xf numFmtId="43" fontId="0" fillId="0" borderId="33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43" fontId="0" fillId="0" borderId="37" xfId="0" applyNumberFormat="1" applyBorder="1" applyAlignment="1">
      <alignment/>
    </xf>
    <xf numFmtId="0" fontId="0" fillId="0" borderId="0" xfId="0" applyAlignment="1">
      <alignment wrapText="1"/>
    </xf>
    <xf numFmtId="0" fontId="63" fillId="0" borderId="0" xfId="0" applyFont="1" applyAlignment="1">
      <alignment/>
    </xf>
    <xf numFmtId="4" fontId="0" fillId="0" borderId="28" xfId="0" applyNumberFormat="1" applyFill="1" applyBorder="1" applyAlignment="1">
      <alignment horizontal="right"/>
    </xf>
    <xf numFmtId="4" fontId="0" fillId="0" borderId="28" xfId="0" applyNumberFormat="1" applyBorder="1" applyAlignment="1">
      <alignment horizontal="right"/>
    </xf>
    <xf numFmtId="172" fontId="3" fillId="0" borderId="0" xfId="91" applyNumberFormat="1" applyFont="1" applyFill="1" applyBorder="1" applyAlignment="1">
      <alignment horizontal="left"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68" fillId="0" borderId="28" xfId="0" applyFont="1" applyFill="1" applyBorder="1" applyAlignment="1">
      <alignment horizontal="center" wrapText="1"/>
    </xf>
    <xf numFmtId="43" fontId="0" fillId="0" borderId="28" xfId="0" applyNumberFormat="1" applyFill="1" applyBorder="1" applyAlignment="1">
      <alignment/>
    </xf>
    <xf numFmtId="4" fontId="67" fillId="40" borderId="28" xfId="0" applyNumberFormat="1" applyFont="1" applyFill="1" applyBorder="1" applyAlignment="1">
      <alignment wrapText="1"/>
    </xf>
    <xf numFmtId="4" fontId="0" fillId="36" borderId="28" xfId="0" applyNumberFormat="1" applyFill="1" applyBorder="1" applyAlignment="1">
      <alignment/>
    </xf>
    <xf numFmtId="4" fontId="68" fillId="36" borderId="36" xfId="0" applyNumberFormat="1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4" fontId="72" fillId="0" borderId="38" xfId="0" applyNumberFormat="1" applyFont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10" fontId="10" fillId="41" borderId="28" xfId="61" applyNumberFormat="1" applyFont="1" applyFill="1" applyBorder="1" applyAlignment="1">
      <alignment horizontal="center" vertical="center" wrapText="1"/>
      <protection/>
    </xf>
    <xf numFmtId="10" fontId="10" fillId="41" borderId="36" xfId="61" applyNumberFormat="1" applyFont="1" applyFill="1" applyBorder="1" applyAlignment="1">
      <alignment horizontal="center" vertical="center" wrapText="1"/>
      <protection/>
    </xf>
    <xf numFmtId="4" fontId="10" fillId="41" borderId="29" xfId="61" applyNumberFormat="1" applyFont="1" applyFill="1" applyBorder="1" applyAlignment="1">
      <alignment horizontal="center" vertical="center" wrapText="1"/>
      <protection/>
    </xf>
    <xf numFmtId="4" fontId="10" fillId="41" borderId="29" xfId="61" applyNumberFormat="1" applyFont="1" applyFill="1" applyBorder="1" applyAlignment="1">
      <alignment horizontal="center" wrapText="1"/>
      <protection/>
    </xf>
    <xf numFmtId="4" fontId="10" fillId="41" borderId="39" xfId="61" applyNumberFormat="1" applyFont="1" applyFill="1" applyBorder="1" applyAlignment="1">
      <alignment horizontal="center" wrapText="1"/>
      <protection/>
    </xf>
    <xf numFmtId="39" fontId="13" fillId="0" borderId="27" xfId="61" applyNumberFormat="1" applyFont="1" applyBorder="1" applyAlignment="1">
      <alignment horizontal="center"/>
      <protection/>
    </xf>
    <xf numFmtId="0" fontId="13" fillId="0" borderId="27" xfId="61" applyFont="1" applyBorder="1" applyAlignment="1">
      <alignment horizontal="center"/>
      <protection/>
    </xf>
    <xf numFmtId="171" fontId="13" fillId="0" borderId="27" xfId="61" applyNumberFormat="1" applyFont="1" applyFill="1" applyBorder="1" applyAlignment="1">
      <alignment horizontal="center"/>
      <protection/>
    </xf>
    <xf numFmtId="0" fontId="13" fillId="0" borderId="40" xfId="61" applyFont="1" applyFill="1" applyBorder="1" applyAlignment="1">
      <alignment horizontal="center"/>
      <protection/>
    </xf>
    <xf numFmtId="10" fontId="10" fillId="0" borderId="28" xfId="61" applyNumberFormat="1" applyFont="1" applyFill="1" applyBorder="1" applyAlignment="1" applyProtection="1">
      <alignment horizontal="center"/>
      <protection/>
    </xf>
    <xf numFmtId="10" fontId="10" fillId="0" borderId="28" xfId="61" applyNumberFormat="1" applyFont="1" applyFill="1" applyBorder="1" applyAlignment="1">
      <alignment horizontal="center" wrapText="1"/>
      <protection/>
    </xf>
    <xf numFmtId="10" fontId="10" fillId="0" borderId="36" xfId="61" applyNumberFormat="1" applyFont="1" applyFill="1" applyBorder="1" applyAlignment="1">
      <alignment horizontal="center" wrapText="1"/>
      <protection/>
    </xf>
    <xf numFmtId="0" fontId="6" fillId="0" borderId="41" xfId="61" applyNumberFormat="1" applyFont="1" applyFill="1" applyBorder="1" applyAlignment="1" applyProtection="1">
      <alignment horizontal="right" vertical="center" wrapText="1"/>
      <protection/>
    </xf>
    <xf numFmtId="0" fontId="6" fillId="0" borderId="27" xfId="61" applyNumberFormat="1" applyFont="1" applyFill="1" applyBorder="1" applyAlignment="1" applyProtection="1">
      <alignment horizontal="right" vertical="center" wrapText="1"/>
      <protection/>
    </xf>
    <xf numFmtId="0" fontId="6" fillId="0" borderId="30" xfId="61" applyNumberFormat="1" applyFont="1" applyFill="1" applyBorder="1" applyAlignment="1" applyProtection="1">
      <alignment horizontal="right" vertical="center" wrapText="1"/>
      <protection/>
    </xf>
    <xf numFmtId="0" fontId="6" fillId="0" borderId="28" xfId="61" applyNumberFormat="1" applyFont="1" applyFill="1" applyBorder="1" applyAlignment="1" applyProtection="1">
      <alignment horizontal="right" vertical="center" wrapText="1"/>
      <protection/>
    </xf>
    <xf numFmtId="0" fontId="6" fillId="0" borderId="31" xfId="61" applyNumberFormat="1" applyFont="1" applyFill="1" applyBorder="1" applyAlignment="1" applyProtection="1">
      <alignment horizontal="right" vertical="center" wrapText="1"/>
      <protection/>
    </xf>
    <xf numFmtId="0" fontId="6" fillId="0" borderId="29" xfId="61" applyNumberFormat="1" applyFont="1" applyFill="1" applyBorder="1" applyAlignment="1" applyProtection="1">
      <alignment horizontal="right" vertical="center" wrapText="1"/>
      <protection/>
    </xf>
    <xf numFmtId="171" fontId="13" fillId="0" borderId="27" xfId="61" applyNumberFormat="1" applyFont="1" applyFill="1" applyBorder="1" applyAlignment="1" applyProtection="1">
      <alignment horizontal="center" vertical="center"/>
      <protection/>
    </xf>
    <xf numFmtId="39" fontId="13" fillId="0" borderId="27" xfId="61" applyNumberFormat="1" applyFont="1" applyFill="1" applyBorder="1" applyAlignment="1">
      <alignment horizontal="center"/>
      <protection/>
    </xf>
    <xf numFmtId="0" fontId="13" fillId="0" borderId="27" xfId="61" applyFont="1" applyFill="1" applyBorder="1" applyAlignment="1">
      <alignment horizontal="center"/>
      <protection/>
    </xf>
    <xf numFmtId="10" fontId="10" fillId="0" borderId="28" xfId="61" applyNumberFormat="1" applyFont="1" applyBorder="1" applyAlignment="1">
      <alignment horizontal="center" wrapText="1"/>
      <protection/>
    </xf>
    <xf numFmtId="10" fontId="10" fillId="41" borderId="28" xfId="61" applyNumberFormat="1" applyFont="1" applyFill="1" applyBorder="1" applyAlignment="1">
      <alignment horizontal="center" wrapText="1"/>
      <protection/>
    </xf>
    <xf numFmtId="171" fontId="7" fillId="41" borderId="42" xfId="61" applyNumberFormat="1" applyFont="1" applyFill="1" applyBorder="1" applyAlignment="1">
      <alignment horizontal="center" vertical="center" wrapText="1"/>
      <protection/>
    </xf>
    <xf numFmtId="171" fontId="7" fillId="41" borderId="43" xfId="61" applyNumberFormat="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171" fontId="13" fillId="0" borderId="42" xfId="61" applyNumberFormat="1" applyFont="1" applyFill="1" applyBorder="1" applyAlignment="1">
      <alignment horizontal="center"/>
      <protection/>
    </xf>
    <xf numFmtId="0" fontId="13" fillId="0" borderId="22" xfId="61" applyFont="1" applyFill="1" applyBorder="1" applyAlignment="1">
      <alignment horizontal="center"/>
      <protection/>
    </xf>
    <xf numFmtId="0" fontId="6" fillId="0" borderId="44" xfId="61" applyNumberFormat="1" applyFont="1" applyFill="1" applyBorder="1" applyAlignment="1">
      <alignment horizontal="right" wrapText="1"/>
      <protection/>
    </xf>
    <xf numFmtId="0" fontId="6" fillId="0" borderId="45" xfId="61" applyNumberFormat="1" applyFont="1" applyFill="1" applyBorder="1" applyAlignment="1">
      <alignment horizontal="right" wrapText="1"/>
      <protection/>
    </xf>
    <xf numFmtId="171" fontId="7" fillId="41" borderId="42" xfId="61" applyNumberFormat="1" applyFont="1" applyFill="1" applyBorder="1" applyAlignment="1">
      <alignment horizontal="center"/>
      <protection/>
    </xf>
    <xf numFmtId="171" fontId="7" fillId="41" borderId="43" xfId="61" applyNumberFormat="1" applyFont="1" applyFill="1" applyBorder="1" applyAlignment="1">
      <alignment horizontal="center"/>
      <protection/>
    </xf>
    <xf numFmtId="0" fontId="7" fillId="0" borderId="42" xfId="61" applyFont="1" applyFill="1" applyBorder="1" applyAlignment="1">
      <alignment horizontal="center"/>
      <protection/>
    </xf>
    <xf numFmtId="0" fontId="7" fillId="0" borderId="43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0" fontId="13" fillId="0" borderId="46" xfId="61" applyFont="1" applyFill="1" applyBorder="1" applyAlignment="1">
      <alignment horizontal="center" vertical="center" wrapText="1"/>
      <protection/>
    </xf>
    <xf numFmtId="0" fontId="13" fillId="0" borderId="4" xfId="61" applyNumberFormat="1" applyFont="1" applyFill="1" applyBorder="1" applyAlignment="1" applyProtection="1">
      <alignment horizontal="left" vertical="center" wrapText="1"/>
      <protection/>
    </xf>
    <xf numFmtId="171" fontId="13" fillId="0" borderId="47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47" xfId="0" applyBorder="1" applyAlignment="1">
      <alignment horizontal="center" vertical="center" readingOrder="1"/>
    </xf>
    <xf numFmtId="171" fontId="13" fillId="0" borderId="21" xfId="61" applyNumberFormat="1" applyFont="1" applyFill="1" applyBorder="1" applyAlignment="1" applyProtection="1">
      <alignment horizontal="center" vertical="center" wrapText="1"/>
      <protection/>
    </xf>
    <xf numFmtId="171" fontId="13" fillId="0" borderId="43" xfId="61" applyNumberFormat="1" applyFont="1" applyFill="1" applyBorder="1" applyAlignment="1" applyProtection="1">
      <alignment horizontal="center" vertical="center" wrapText="1"/>
      <protection/>
    </xf>
    <xf numFmtId="4" fontId="13" fillId="0" borderId="47" xfId="61" applyNumberFormat="1" applyFont="1" applyBorder="1" applyAlignment="1">
      <alignment horizontal="center" vertical="center"/>
      <protection/>
    </xf>
    <xf numFmtId="4" fontId="13" fillId="0" borderId="19" xfId="61" applyNumberFormat="1" applyFont="1" applyFill="1" applyBorder="1" applyAlignment="1" applyProtection="1">
      <alignment horizontal="right" vertical="center" wrapText="1" readingOrder="1"/>
      <protection/>
    </xf>
    <xf numFmtId="4" fontId="0" fillId="0" borderId="19" xfId="0" applyNumberFormat="1" applyBorder="1" applyAlignment="1">
      <alignment horizontal="right" vertical="center" readingOrder="1"/>
    </xf>
    <xf numFmtId="171" fontId="7" fillId="41" borderId="42" xfId="61" applyNumberFormat="1" applyFont="1" applyFill="1" applyBorder="1" applyAlignment="1">
      <alignment horizontal="center" wrapText="1"/>
      <protection/>
    </xf>
    <xf numFmtId="171" fontId="7" fillId="41" borderId="43" xfId="61" applyNumberFormat="1" applyFont="1" applyFill="1" applyBorder="1" applyAlignment="1">
      <alignment horizontal="center" wrapText="1"/>
      <protection/>
    </xf>
    <xf numFmtId="0" fontId="7" fillId="0" borderId="42" xfId="61" applyFont="1" applyFill="1" applyBorder="1" applyAlignment="1">
      <alignment horizontal="center" wrapText="1"/>
      <protection/>
    </xf>
    <xf numFmtId="0" fontId="7" fillId="0" borderId="43" xfId="61" applyFont="1" applyFill="1" applyBorder="1" applyAlignment="1">
      <alignment horizontal="center" wrapText="1"/>
      <protection/>
    </xf>
    <xf numFmtId="39" fontId="13" fillId="0" borderId="48" xfId="61" applyNumberFormat="1" applyFont="1" applyBorder="1" applyAlignment="1">
      <alignment horizontal="center" vertical="center" readingOrder="1"/>
      <protection/>
    </xf>
    <xf numFmtId="39" fontId="13" fillId="0" borderId="49" xfId="61" applyNumberFormat="1" applyFont="1" applyBorder="1" applyAlignment="1">
      <alignment horizontal="center" vertical="center" readingOrder="1"/>
      <protection/>
    </xf>
    <xf numFmtId="0" fontId="7" fillId="0" borderId="22" xfId="61" applyFont="1" applyFill="1" applyBorder="1" applyAlignment="1">
      <alignment horizont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4" fontId="13" fillId="0" borderId="19" xfId="61" applyNumberFormat="1" applyFont="1" applyBorder="1" applyAlignment="1">
      <alignment horizontal="center" vertical="center" readingOrder="1"/>
      <protection/>
    </xf>
    <xf numFmtId="4" fontId="0" fillId="0" borderId="19" xfId="0" applyNumberFormat="1" applyBorder="1" applyAlignment="1">
      <alignment horizontal="center" vertical="center" readingOrder="1"/>
    </xf>
    <xf numFmtId="171" fontId="7" fillId="41" borderId="20" xfId="61" applyNumberFormat="1" applyFont="1" applyFill="1" applyBorder="1" applyAlignment="1">
      <alignment horizontal="center" wrapText="1"/>
      <protection/>
    </xf>
    <xf numFmtId="0" fontId="7" fillId="41" borderId="42" xfId="61" applyFont="1" applyFill="1" applyBorder="1" applyAlignment="1">
      <alignment horizontal="center" wrapText="1"/>
      <protection/>
    </xf>
    <xf numFmtId="0" fontId="7" fillId="41" borderId="43" xfId="61" applyFont="1" applyFill="1" applyBorder="1" applyAlignment="1">
      <alignment horizontal="center" wrapText="1"/>
      <protection/>
    </xf>
    <xf numFmtId="0" fontId="7" fillId="0" borderId="42" xfId="61" applyFont="1" applyBorder="1" applyAlignment="1">
      <alignment horizontal="center" wrapText="1"/>
      <protection/>
    </xf>
    <xf numFmtId="0" fontId="7" fillId="0" borderId="43" xfId="61" applyFont="1" applyBorder="1" applyAlignment="1">
      <alignment horizontal="center" wrapText="1"/>
      <protection/>
    </xf>
    <xf numFmtId="0" fontId="7" fillId="0" borderId="22" xfId="61" applyFont="1" applyBorder="1" applyAlignment="1">
      <alignment horizontal="center" wrapText="1"/>
      <protection/>
    </xf>
    <xf numFmtId="171" fontId="13" fillId="0" borderId="20" xfId="61" applyNumberFormat="1" applyFont="1" applyFill="1" applyBorder="1" applyAlignment="1" applyProtection="1">
      <alignment horizontal="center" vertical="center" wrapText="1"/>
      <protection/>
    </xf>
    <xf numFmtId="0" fontId="7" fillId="41" borderId="42" xfId="61" applyFont="1" applyFill="1" applyBorder="1" applyAlignment="1">
      <alignment horizontal="center"/>
      <protection/>
    </xf>
    <xf numFmtId="0" fontId="7" fillId="41" borderId="43" xfId="61" applyFont="1" applyFill="1" applyBorder="1" applyAlignment="1">
      <alignment horizontal="center"/>
      <protection/>
    </xf>
    <xf numFmtId="0" fontId="7" fillId="0" borderId="42" xfId="61" applyFont="1" applyBorder="1" applyAlignment="1">
      <alignment horizontal="center"/>
      <protection/>
    </xf>
    <xf numFmtId="0" fontId="7" fillId="0" borderId="43" xfId="6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171" fontId="7" fillId="41" borderId="4" xfId="61" applyNumberFormat="1" applyFont="1" applyFill="1" applyBorder="1" applyAlignment="1">
      <alignment horizontal="center" vertical="center"/>
      <protection/>
    </xf>
    <xf numFmtId="0" fontId="7" fillId="41" borderId="4" xfId="61" applyFont="1" applyFill="1" applyBorder="1" applyAlignment="1">
      <alignment horizontal="center" vertical="center"/>
      <protection/>
    </xf>
    <xf numFmtId="0" fontId="7" fillId="0" borderId="4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39" fontId="13" fillId="0" borderId="50" xfId="61" applyNumberFormat="1" applyFont="1" applyBorder="1" applyAlignment="1">
      <alignment horizontal="center" vertical="center" readingOrder="1"/>
      <protection/>
    </xf>
    <xf numFmtId="39" fontId="13" fillId="0" borderId="51" xfId="61" applyNumberFormat="1" applyFont="1" applyBorder="1" applyAlignment="1">
      <alignment horizontal="center" vertical="center" readingOrder="1"/>
      <protection/>
    </xf>
    <xf numFmtId="39" fontId="13" fillId="0" borderId="52" xfId="61" applyNumberFormat="1" applyFont="1" applyBorder="1" applyAlignment="1">
      <alignment horizontal="center" vertical="center" readingOrder="1"/>
      <protection/>
    </xf>
    <xf numFmtId="171" fontId="13" fillId="0" borderId="42" xfId="61" applyNumberFormat="1" applyFont="1" applyFill="1" applyBorder="1" applyAlignment="1" applyProtection="1">
      <alignment horizontal="center" vertical="center" wrapText="1"/>
      <protection/>
    </xf>
    <xf numFmtId="171" fontId="7" fillId="0" borderId="53" xfId="61" applyNumberFormat="1" applyFont="1" applyBorder="1" applyAlignment="1">
      <alignment horizontal="center"/>
      <protection/>
    </xf>
    <xf numFmtId="171" fontId="7" fillId="0" borderId="14" xfId="61" applyNumberFormat="1" applyFont="1" applyBorder="1" applyAlignment="1">
      <alignment horizontal="center"/>
      <protection/>
    </xf>
    <xf numFmtId="171" fontId="7" fillId="41" borderId="4" xfId="61" applyNumberFormat="1" applyFont="1" applyFill="1" applyBorder="1" applyAlignment="1">
      <alignment horizontal="center" wrapText="1"/>
      <protection/>
    </xf>
    <xf numFmtId="0" fontId="7" fillId="41" borderId="4" xfId="61" applyFont="1" applyFill="1" applyBorder="1" applyAlignment="1">
      <alignment horizontal="center" wrapText="1"/>
      <protection/>
    </xf>
    <xf numFmtId="0" fontId="7" fillId="0" borderId="4" xfId="61" applyFont="1" applyBorder="1" applyAlignment="1">
      <alignment horizontal="center" wrapText="1"/>
      <protection/>
    </xf>
    <xf numFmtId="0" fontId="7" fillId="0" borderId="4" xfId="61" applyFont="1" applyBorder="1" applyAlignment="1">
      <alignment horizontal="center"/>
      <protection/>
    </xf>
    <xf numFmtId="0" fontId="7" fillId="0" borderId="47" xfId="61" applyFont="1" applyBorder="1" applyAlignment="1">
      <alignment horizontal="center"/>
      <protection/>
    </xf>
    <xf numFmtId="0" fontId="13" fillId="0" borderId="54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13" fillId="0" borderId="55" xfId="61" applyNumberFormat="1" applyFont="1" applyBorder="1" applyAlignment="1">
      <alignment horizontal="left" vertical="center"/>
      <protection/>
    </xf>
    <xf numFmtId="0" fontId="13" fillId="0" borderId="4" xfId="61" applyNumberFormat="1" applyFont="1" applyBorder="1" applyAlignment="1">
      <alignment horizontal="left" vertical="center"/>
      <protection/>
    </xf>
    <xf numFmtId="4" fontId="13" fillId="0" borderId="56" xfId="61" applyNumberFormat="1" applyFont="1" applyBorder="1" applyAlignment="1">
      <alignment horizontal="center" vertical="center"/>
      <protection/>
    </xf>
    <xf numFmtId="4" fontId="13" fillId="0" borderId="57" xfId="61" applyNumberFormat="1" applyFont="1" applyBorder="1" applyAlignment="1">
      <alignment horizontal="center" vertical="center" readingOrder="1"/>
      <protection/>
    </xf>
    <xf numFmtId="172" fontId="2" fillId="0" borderId="58" xfId="74" applyNumberFormat="1" applyFont="1" applyFill="1" applyBorder="1" applyAlignment="1">
      <alignment horizontal="center" vertical="center" wrapText="1"/>
    </xf>
    <xf numFmtId="172" fontId="2" fillId="0" borderId="12" xfId="74" applyNumberFormat="1" applyFont="1" applyFill="1" applyBorder="1" applyAlignment="1">
      <alignment horizontal="center" vertical="center" wrapText="1"/>
    </xf>
    <xf numFmtId="172" fontId="3" fillId="0" borderId="59" xfId="74" applyNumberFormat="1" applyFont="1" applyFill="1" applyBorder="1" applyAlignment="1">
      <alignment horizontal="center" vertical="center" wrapText="1"/>
    </xf>
    <xf numFmtId="172" fontId="3" fillId="0" borderId="0" xfId="74" applyNumberFormat="1" applyFont="1" applyFill="1" applyBorder="1" applyAlignment="1">
      <alignment horizontal="center" vertical="center" wrapText="1"/>
    </xf>
    <xf numFmtId="172" fontId="3" fillId="0" borderId="60" xfId="74" applyNumberFormat="1" applyFont="1" applyFill="1" applyBorder="1" applyAlignment="1">
      <alignment horizontal="center" vertical="center" wrapText="1"/>
    </xf>
    <xf numFmtId="172" fontId="3" fillId="0" borderId="61" xfId="74" applyNumberFormat="1" applyFont="1" applyFill="1" applyBorder="1" applyAlignment="1">
      <alignment horizontal="center" vertical="center" wrapText="1"/>
    </xf>
    <xf numFmtId="0" fontId="4" fillId="0" borderId="58" xfId="61" applyNumberFormat="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 wrapText="1"/>
      <protection/>
    </xf>
    <xf numFmtId="0" fontId="4" fillId="0" borderId="59" xfId="61" applyNumberFormat="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 wrapText="1"/>
      <protection/>
    </xf>
    <xf numFmtId="0" fontId="4" fillId="0" borderId="62" xfId="61" applyNumberFormat="1" applyFont="1" applyBorder="1" applyAlignment="1">
      <alignment horizontal="center" vertical="center" wrapText="1"/>
      <protection/>
    </xf>
    <xf numFmtId="0" fontId="4" fillId="0" borderId="63" xfId="61" applyNumberFormat="1" applyFont="1" applyBorder="1" applyAlignment="1">
      <alignment horizontal="center" vertical="center" wrapText="1"/>
      <protection/>
    </xf>
    <xf numFmtId="0" fontId="4" fillId="0" borderId="64" xfId="61" applyNumberFormat="1" applyFont="1" applyBorder="1" applyAlignment="1">
      <alignment horizontal="center" vertical="center" wrapText="1"/>
      <protection/>
    </xf>
    <xf numFmtId="0" fontId="4" fillId="0" borderId="65" xfId="61" applyFont="1" applyBorder="1" applyAlignment="1">
      <alignment horizontal="center"/>
      <protection/>
    </xf>
    <xf numFmtId="0" fontId="4" fillId="0" borderId="66" xfId="61" applyFont="1" applyBorder="1" applyAlignment="1">
      <alignment horizontal="center"/>
      <protection/>
    </xf>
    <xf numFmtId="0" fontId="4" fillId="0" borderId="67" xfId="61" applyFont="1" applyBorder="1" applyAlignment="1">
      <alignment horizontal="center"/>
      <protection/>
    </xf>
    <xf numFmtId="0" fontId="12" fillId="0" borderId="68" xfId="61" applyFont="1" applyBorder="1" applyAlignment="1">
      <alignment horizontal="center" vertical="center"/>
      <protection/>
    </xf>
    <xf numFmtId="0" fontId="12" fillId="0" borderId="69" xfId="61" applyFont="1" applyBorder="1" applyAlignment="1">
      <alignment horizontal="center" vertical="center"/>
      <protection/>
    </xf>
    <xf numFmtId="0" fontId="4" fillId="0" borderId="70" xfId="61" applyNumberFormat="1" applyFont="1" applyBorder="1" applyAlignment="1">
      <alignment horizontal="center" vertical="center"/>
      <protection/>
    </xf>
    <xf numFmtId="0" fontId="4" fillId="0" borderId="71" xfId="61" applyNumberFormat="1" applyFont="1" applyBorder="1" applyAlignment="1">
      <alignment horizontal="center" vertical="center"/>
      <protection/>
    </xf>
    <xf numFmtId="0" fontId="6" fillId="0" borderId="72" xfId="61" applyNumberFormat="1" applyFont="1" applyBorder="1" applyAlignment="1">
      <alignment horizontal="center" vertical="center" wrapText="1"/>
      <protection/>
    </xf>
    <xf numFmtId="0" fontId="6" fillId="0" borderId="73" xfId="61" applyNumberFormat="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4" fillId="0" borderId="26" xfId="61" applyFont="1" applyBorder="1" applyAlignment="1">
      <alignment horizontal="center"/>
      <protection/>
    </xf>
    <xf numFmtId="0" fontId="4" fillId="0" borderId="75" xfId="61" applyFont="1" applyBorder="1" applyAlignment="1">
      <alignment horizontal="center"/>
      <protection/>
    </xf>
    <xf numFmtId="172" fontId="4" fillId="0" borderId="59" xfId="91" applyNumberFormat="1" applyFont="1" applyFill="1" applyBorder="1" applyAlignment="1">
      <alignment horizontal="center" vertical="center" wrapText="1"/>
    </xf>
    <xf numFmtId="172" fontId="4" fillId="0" borderId="0" xfId="91" applyNumberFormat="1" applyFont="1" applyFill="1" applyBorder="1" applyAlignment="1">
      <alignment horizontal="left" vertical="center" wrapText="1"/>
    </xf>
    <xf numFmtId="172" fontId="4" fillId="0" borderId="58" xfId="91" applyNumberFormat="1" applyFont="1" applyFill="1" applyBorder="1" applyAlignment="1">
      <alignment horizontal="center" vertical="center" wrapText="1"/>
    </xf>
    <xf numFmtId="172" fontId="4" fillId="0" borderId="12" xfId="91" applyNumberFormat="1" applyFont="1" applyFill="1" applyBorder="1" applyAlignment="1">
      <alignment horizontal="center" vertical="center" wrapText="1"/>
    </xf>
    <xf numFmtId="172" fontId="13" fillId="0" borderId="12" xfId="91" applyNumberFormat="1" applyFont="1" applyFill="1" applyBorder="1" applyAlignment="1">
      <alignment horizontal="left" vertical="center" wrapText="1"/>
    </xf>
    <xf numFmtId="172" fontId="13" fillId="0" borderId="13" xfId="91" applyNumberFormat="1" applyFont="1" applyFill="1" applyBorder="1" applyAlignment="1">
      <alignment horizontal="left" vertical="center" wrapText="1"/>
    </xf>
    <xf numFmtId="172" fontId="4" fillId="0" borderId="0" xfId="91" applyNumberFormat="1" applyFont="1" applyFill="1" applyBorder="1" applyAlignment="1">
      <alignment horizontal="center" vertical="center" wrapText="1"/>
    </xf>
    <xf numFmtId="172" fontId="13" fillId="0" borderId="0" xfId="91" applyNumberFormat="1" applyFont="1" applyFill="1" applyBorder="1" applyAlignment="1">
      <alignment horizontal="left" vertical="center" wrapText="1"/>
    </xf>
    <xf numFmtId="172" fontId="13" fillId="0" borderId="14" xfId="91" applyNumberFormat="1" applyFont="1" applyFill="1" applyBorder="1" applyAlignment="1">
      <alignment horizontal="left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</cellXfs>
  <cellStyles count="78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PLANILHA_FLORIPA_nova" xfId="61"/>
    <cellStyle name="Nota" xfId="62"/>
    <cellStyle name="padroes" xfId="63"/>
    <cellStyle name="planilhas" xfId="64"/>
    <cellStyle name="Percent" xfId="65"/>
    <cellStyle name="Porcentagem 2" xfId="66"/>
    <cellStyle name="Porcentagem 2 2" xfId="67"/>
    <cellStyle name="Porcentagem 3" xfId="68"/>
    <cellStyle name="Porcentagem 4" xfId="69"/>
    <cellStyle name="Porcentagem 5" xfId="70"/>
    <cellStyle name="Porcentagem 6" xfId="71"/>
    <cellStyle name="Saída" xfId="72"/>
    <cellStyle name="Comma [0]" xfId="73"/>
    <cellStyle name="Separador de milhares 2" xfId="74"/>
    <cellStyle name="Separador de milhares 2 2" xfId="75"/>
    <cellStyle name="Separador de milhares 2 3" xfId="76"/>
    <cellStyle name="Separador de milhares 3" xfId="77"/>
    <cellStyle name="Separador de milhares 4" xfId="78"/>
    <cellStyle name="Separador de milhares 5" xfId="79"/>
    <cellStyle name="Separador de milhares 6" xfId="80"/>
    <cellStyle name="Separador de milhares 7" xfId="81"/>
    <cellStyle name="Texto de Aviso" xfId="82"/>
    <cellStyle name="Texto Explicativo" xfId="83"/>
    <cellStyle name="Título" xfId="84"/>
    <cellStyle name="Título 1" xfId="85"/>
    <cellStyle name="Título 1 1" xfId="86"/>
    <cellStyle name="Título 2" xfId="87"/>
    <cellStyle name="Título 3" xfId="88"/>
    <cellStyle name="Título 4" xfId="89"/>
    <cellStyle name="Total" xfId="90"/>
    <cellStyle name="Comma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1</xdr:col>
      <xdr:colOff>885825</xdr:colOff>
      <xdr:row>2</xdr:row>
      <xdr:rowOff>200025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17</xdr:col>
      <xdr:colOff>209550</xdr:colOff>
      <xdr:row>2</xdr:row>
      <xdr:rowOff>133350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086725" y="76200"/>
          <a:ext cx="1752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ORÇAMENTO  : 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SN.02/010.91/01619/00  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PREÇO BASE: SETEMBRO/2009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1</xdr:col>
      <xdr:colOff>1666875</xdr:colOff>
      <xdr:row>2</xdr:row>
      <xdr:rowOff>171450</xdr:rowOff>
    </xdr:to>
    <xdr:pic>
      <xdr:nvPicPr>
        <xdr:cNvPr id="1" name="Imagem 5" descr="LogoHorizontal3DSemRenom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OR\PROJETOS\05%20-%20SRGR\SBGR%20-%20Guarulhos\2009_GR01_010.91_00918_00\06%20-%20Or&#231;amento\PLANILH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 FÍSICO-FINANCEIRO"/>
      <sheetName val="Estimativa Custo da Obra"/>
      <sheetName val="PÁTIO"/>
      <sheetName val="01_03 _ Projeto"/>
      <sheetName val="02_03 _ Orçamento"/>
      <sheetName val="03_03 _ Percentuais"/>
      <sheetName val="BDI-PROJETOS"/>
      <sheetName val="TRDE"/>
      <sheetName val="Encargos Sociais Horista"/>
      <sheetName val="1.0.1"/>
      <sheetName val="1.0.2"/>
      <sheetName val="1.0.3"/>
      <sheetName val="1.0.4"/>
      <sheetName val="1.0.5"/>
      <sheetName val="2.1"/>
      <sheetName val="2.2"/>
      <sheetName val="3.1"/>
      <sheetName val="AUX_3.1"/>
      <sheetName val="3.2"/>
      <sheetName val="18.1"/>
      <sheetName val="19"/>
      <sheetName val="SINAPI"/>
    </sheetNames>
    <sheetDataSet>
      <sheetData sheetId="0">
        <row r="11">
          <cell r="A11" t="str">
            <v>1.0</v>
          </cell>
          <cell r="B11" t="str">
            <v>DESPESAS OPERACIONAIS</v>
          </cell>
        </row>
        <row r="19">
          <cell r="B19" t="str">
            <v>PLANO DE DOCUMENTAÇÃO GERAL NAS ETAPAS DE ESTUDOS PRELIMINARES – EP, PROJETO BÁSICO – PB E PROJETO EXECUTIVO - 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view="pageBreakPreview" zoomScale="125" zoomScaleSheetLayoutView="125" zoomScalePageLayoutView="0" workbookViewId="0" topLeftCell="A1">
      <selection activeCell="I25" sqref="I25"/>
      <selection activeCell="A1" sqref="A1:M1"/>
    </sheetView>
  </sheetViews>
  <sheetFormatPr defaultColWidth="6.28125" defaultRowHeight="15" outlineLevelRow="1"/>
  <cols>
    <col min="1" max="1" width="3.57421875" style="17" customWidth="1"/>
    <col min="2" max="2" width="67.57421875" style="62" customWidth="1"/>
    <col min="3" max="3" width="12.28125" style="62" customWidth="1"/>
    <col min="4" max="4" width="12.28125" style="63" hidden="1" customWidth="1"/>
    <col min="5" max="5" width="4.7109375" style="62" customWidth="1"/>
    <col min="6" max="11" width="4.7109375" style="17" customWidth="1"/>
    <col min="12" max="13" width="4.57421875" style="17" customWidth="1"/>
    <col min="14" max="18" width="4.7109375" style="17" customWidth="1"/>
    <col min="19" max="255" width="9.140625" style="17" customWidth="1"/>
    <col min="256" max="16384" width="6.28125" style="17" customWidth="1"/>
  </cols>
  <sheetData>
    <row r="1" spans="1:48" ht="15.75">
      <c r="A1" s="254" t="s">
        <v>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4"/>
      <c r="O1" s="5"/>
      <c r="P1" s="6"/>
      <c r="Q1" s="6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15.75">
      <c r="A2" s="256" t="s">
        <v>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0"/>
      <c r="O2" s="11"/>
      <c r="P2" s="12"/>
      <c r="Q2" s="12"/>
      <c r="R2" s="1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16.5" thickBot="1">
      <c r="A3" s="258" t="s">
        <v>35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14"/>
      <c r="O3" s="11"/>
      <c r="P3" s="12"/>
      <c r="Q3" s="12"/>
      <c r="R3" s="13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19" s="16" customFormat="1" ht="29.25" customHeight="1" outlineLevel="1">
      <c r="A4" s="260" t="e">
        <f>#REF!</f>
        <v>#REF!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2"/>
      <c r="S4" s="15"/>
    </row>
    <row r="5" spans="1:19" s="16" customFormat="1" ht="29.25" customHeight="1" outlineLevel="1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5"/>
      <c r="S5" s="15"/>
    </row>
    <row r="6" spans="1:19" s="16" customFormat="1" ht="29.25" customHeight="1" outlineLevel="1" thickBot="1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8"/>
      <c r="S6" s="15"/>
    </row>
    <row r="7" spans="1:18" ht="16.5" customHeight="1" thickBot="1" thickTop="1">
      <c r="A7" s="269" t="s">
        <v>38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1"/>
    </row>
    <row r="8" spans="1:18" ht="12" customHeight="1">
      <c r="A8" s="272" t="s">
        <v>28</v>
      </c>
      <c r="B8" s="274" t="s">
        <v>37</v>
      </c>
      <c r="C8" s="276" t="s">
        <v>39</v>
      </c>
      <c r="D8" s="276" t="s">
        <v>39</v>
      </c>
      <c r="E8" s="278" t="s">
        <v>40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9"/>
    </row>
    <row r="9" spans="1:18" ht="10.5" customHeight="1" thickBot="1">
      <c r="A9" s="273"/>
      <c r="B9" s="275"/>
      <c r="C9" s="277"/>
      <c r="D9" s="277"/>
      <c r="E9" s="282" t="s">
        <v>41</v>
      </c>
      <c r="F9" s="283"/>
      <c r="G9" s="280" t="s">
        <v>42</v>
      </c>
      <c r="H9" s="283"/>
      <c r="I9" s="280" t="s">
        <v>43</v>
      </c>
      <c r="J9" s="283"/>
      <c r="K9" s="280" t="s">
        <v>44</v>
      </c>
      <c r="L9" s="283"/>
      <c r="M9" s="280" t="s">
        <v>45</v>
      </c>
      <c r="N9" s="283"/>
      <c r="O9" s="280" t="s">
        <v>46</v>
      </c>
      <c r="P9" s="283"/>
      <c r="Q9" s="280" t="s">
        <v>47</v>
      </c>
      <c r="R9" s="281"/>
    </row>
    <row r="10" spans="1:18" ht="12.75">
      <c r="A10" s="248" t="str">
        <f>'[1]PLANILHA'!A11</f>
        <v>1.0</v>
      </c>
      <c r="B10" s="250" t="str">
        <f>'[1]PLANILHA'!B11</f>
        <v>DESPESAS OPERACIONAIS</v>
      </c>
      <c r="C10" s="252"/>
      <c r="D10" s="253" t="e">
        <f>#REF!</f>
        <v>#REF!</v>
      </c>
      <c r="E10" s="237"/>
      <c r="F10" s="239"/>
      <c r="G10" s="237"/>
      <c r="H10" s="239"/>
      <c r="I10" s="237"/>
      <c r="J10" s="239"/>
      <c r="K10" s="237"/>
      <c r="L10" s="239"/>
      <c r="M10" s="237"/>
      <c r="N10" s="239"/>
      <c r="O10" s="237"/>
      <c r="P10" s="239"/>
      <c r="Q10" s="241"/>
      <c r="R10" s="242"/>
    </row>
    <row r="11" spans="1:18" ht="5.25" customHeight="1" thickBot="1">
      <c r="A11" s="249"/>
      <c r="B11" s="251"/>
      <c r="C11" s="208"/>
      <c r="D11" s="220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</row>
    <row r="12" spans="1:19" s="23" customFormat="1" ht="18" customHeight="1">
      <c r="A12" s="202">
        <v>1</v>
      </c>
      <c r="B12" s="203" t="str">
        <f>'[1]PLANILHA'!B19</f>
        <v>PLANO DE DOCUMENTAÇÃO GERAL NAS ETAPAS DE ESTUDOS PRELIMINARES – EP, PROJETO BÁSICO – PB E PROJETO EXECUTIVO - PE</v>
      </c>
      <c r="C12" s="208"/>
      <c r="D12" s="219" t="e">
        <f>#REF!</f>
        <v>#REF!</v>
      </c>
      <c r="E12" s="237"/>
      <c r="F12" s="239"/>
      <c r="G12" s="243"/>
      <c r="H12" s="243"/>
      <c r="I12" s="243"/>
      <c r="J12" s="243"/>
      <c r="K12" s="244"/>
      <c r="L12" s="244"/>
      <c r="M12" s="245"/>
      <c r="N12" s="245"/>
      <c r="O12" s="246"/>
      <c r="P12" s="246"/>
      <c r="Q12" s="246"/>
      <c r="R12" s="247"/>
      <c r="S12" s="22"/>
    </row>
    <row r="13" spans="1:19" s="28" customFormat="1" ht="5.25" customHeight="1" thickBot="1">
      <c r="A13" s="202"/>
      <c r="B13" s="203"/>
      <c r="C13" s="208"/>
      <c r="D13" s="220"/>
      <c r="E13" s="24"/>
      <c r="F13" s="2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</row>
    <row r="14" spans="1:19" s="23" customFormat="1" ht="12.75">
      <c r="A14" s="202">
        <v>2</v>
      </c>
      <c r="B14" s="203" t="s">
        <v>65</v>
      </c>
      <c r="C14" s="208"/>
      <c r="D14" s="219" t="e">
        <f>#REF!</f>
        <v>#REF!</v>
      </c>
      <c r="E14" s="237"/>
      <c r="F14" s="239"/>
      <c r="G14" s="240"/>
      <c r="H14" s="207"/>
      <c r="I14" s="211"/>
      <c r="J14" s="212"/>
      <c r="K14" s="222"/>
      <c r="L14" s="223"/>
      <c r="M14" s="224"/>
      <c r="N14" s="225"/>
      <c r="O14" s="230"/>
      <c r="P14" s="231"/>
      <c r="Q14" s="230"/>
      <c r="R14" s="232"/>
      <c r="S14" s="22"/>
    </row>
    <row r="15" spans="1:19" s="28" customFormat="1" ht="5.25" customHeight="1" thickBot="1">
      <c r="A15" s="202"/>
      <c r="B15" s="203"/>
      <c r="C15" s="208"/>
      <c r="D15" s="220"/>
      <c r="E15" s="24"/>
      <c r="F15" s="29"/>
      <c r="G15" s="30"/>
      <c r="H15" s="30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7"/>
    </row>
    <row r="16" spans="1:19" s="23" customFormat="1" ht="12.75">
      <c r="A16" s="202">
        <v>3</v>
      </c>
      <c r="B16" s="203" t="s">
        <v>67</v>
      </c>
      <c r="C16" s="208"/>
      <c r="D16" s="219" t="e">
        <f>#REF!</f>
        <v>#REF!</v>
      </c>
      <c r="E16" s="237"/>
      <c r="F16" s="238"/>
      <c r="G16" s="215"/>
      <c r="H16" s="216"/>
      <c r="I16" s="233"/>
      <c r="J16" s="233"/>
      <c r="K16" s="234"/>
      <c r="L16" s="234"/>
      <c r="M16" s="235"/>
      <c r="N16" s="235"/>
      <c r="O16" s="235"/>
      <c r="P16" s="235"/>
      <c r="Q16" s="235"/>
      <c r="R16" s="236"/>
      <c r="S16" s="22"/>
    </row>
    <row r="17" spans="1:19" s="28" customFormat="1" ht="5.25" customHeight="1">
      <c r="A17" s="202"/>
      <c r="B17" s="203"/>
      <c r="C17" s="208"/>
      <c r="D17" s="220"/>
      <c r="E17" s="24"/>
      <c r="F17" s="31"/>
      <c r="G17" s="3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7"/>
    </row>
    <row r="18" spans="1:19" s="23" customFormat="1" ht="18" customHeight="1">
      <c r="A18" s="202">
        <v>4</v>
      </c>
      <c r="B18" s="203" t="s">
        <v>66</v>
      </c>
      <c r="C18" s="208"/>
      <c r="D18" s="209"/>
      <c r="E18" s="206"/>
      <c r="F18" s="207"/>
      <c r="G18" s="197"/>
      <c r="H18" s="198"/>
      <c r="I18" s="197"/>
      <c r="J18" s="198"/>
      <c r="K18" s="228"/>
      <c r="L18" s="229"/>
      <c r="M18" s="230"/>
      <c r="N18" s="231"/>
      <c r="O18" s="230"/>
      <c r="P18" s="231"/>
      <c r="Q18" s="230"/>
      <c r="R18" s="232"/>
      <c r="S18" s="22"/>
    </row>
    <row r="19" spans="1:19" s="28" customFormat="1" ht="5.25" customHeight="1">
      <c r="A19" s="202"/>
      <c r="B19" s="203"/>
      <c r="C19" s="208"/>
      <c r="D19" s="210"/>
      <c r="E19" s="32"/>
      <c r="F19" s="25"/>
      <c r="G19" s="2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7"/>
    </row>
    <row r="20" spans="1:19" s="23" customFormat="1" ht="12.75">
      <c r="A20" s="202">
        <v>5</v>
      </c>
      <c r="B20" s="203" t="s">
        <v>48</v>
      </c>
      <c r="C20" s="208"/>
      <c r="D20" s="219" t="e">
        <f>#REF!</f>
        <v>#REF!</v>
      </c>
      <c r="E20" s="206"/>
      <c r="F20" s="227"/>
      <c r="G20" s="215"/>
      <c r="H20" s="216"/>
      <c r="I20" s="211"/>
      <c r="J20" s="212"/>
      <c r="K20" s="222"/>
      <c r="L20" s="223"/>
      <c r="M20" s="224"/>
      <c r="N20" s="225"/>
      <c r="O20" s="224"/>
      <c r="P20" s="225"/>
      <c r="Q20" s="224"/>
      <c r="R20" s="226"/>
      <c r="S20" s="22"/>
    </row>
    <row r="21" spans="1:19" s="28" customFormat="1" ht="5.25" customHeight="1">
      <c r="A21" s="202"/>
      <c r="B21" s="203"/>
      <c r="C21" s="208"/>
      <c r="D21" s="220"/>
      <c r="E21" s="32"/>
      <c r="F21" s="25"/>
      <c r="G21" s="25"/>
      <c r="H21" s="29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7"/>
    </row>
    <row r="22" spans="1:19" s="23" customFormat="1" ht="12.75">
      <c r="A22" s="202">
        <v>6</v>
      </c>
      <c r="B22" s="203" t="s">
        <v>49</v>
      </c>
      <c r="C22" s="208"/>
      <c r="D22" s="209"/>
      <c r="E22" s="206"/>
      <c r="F22" s="207"/>
      <c r="G22" s="211"/>
      <c r="H22" s="212"/>
      <c r="I22" s="211"/>
      <c r="J22" s="212"/>
      <c r="K22" s="222"/>
      <c r="L22" s="223"/>
      <c r="M22" s="224"/>
      <c r="N22" s="225"/>
      <c r="O22" s="224"/>
      <c r="P22" s="225"/>
      <c r="Q22" s="224"/>
      <c r="R22" s="226"/>
      <c r="S22" s="22"/>
    </row>
    <row r="23" spans="1:19" s="28" customFormat="1" ht="5.25" customHeight="1">
      <c r="A23" s="202"/>
      <c r="B23" s="203"/>
      <c r="C23" s="208"/>
      <c r="D23" s="210"/>
      <c r="E23" s="32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25"/>
      <c r="Q23" s="25"/>
      <c r="R23" s="26"/>
      <c r="S23" s="27"/>
    </row>
    <row r="24" spans="1:19" s="23" customFormat="1" ht="12.75">
      <c r="A24" s="202">
        <v>7</v>
      </c>
      <c r="B24" s="203" t="s">
        <v>50</v>
      </c>
      <c r="C24" s="208"/>
      <c r="D24" s="219" t="e">
        <f>#REF!</f>
        <v>#REF!</v>
      </c>
      <c r="E24" s="206"/>
      <c r="F24" s="207"/>
      <c r="G24" s="211"/>
      <c r="H24" s="221"/>
      <c r="I24" s="215"/>
      <c r="J24" s="216"/>
      <c r="K24" s="222"/>
      <c r="L24" s="223"/>
      <c r="M24" s="224"/>
      <c r="N24" s="225"/>
      <c r="O24" s="224"/>
      <c r="P24" s="225"/>
      <c r="Q24" s="224"/>
      <c r="R24" s="226"/>
      <c r="S24" s="22"/>
    </row>
    <row r="25" spans="1:19" s="28" customFormat="1" ht="5.25" customHeight="1">
      <c r="A25" s="202"/>
      <c r="B25" s="203"/>
      <c r="C25" s="208"/>
      <c r="D25" s="220"/>
      <c r="E25" s="32"/>
      <c r="F25" s="25"/>
      <c r="G25" s="25"/>
      <c r="H25" s="25"/>
      <c r="I25" s="25"/>
      <c r="J25" s="31"/>
      <c r="K25" s="25"/>
      <c r="L25" s="25"/>
      <c r="M25" s="25"/>
      <c r="N25" s="25"/>
      <c r="O25" s="25"/>
      <c r="P25" s="25"/>
      <c r="Q25" s="25"/>
      <c r="R25" s="26"/>
      <c r="S25" s="27"/>
    </row>
    <row r="26" spans="1:19" s="28" customFormat="1" ht="12.75">
      <c r="A26" s="202">
        <v>8</v>
      </c>
      <c r="B26" s="203" t="s">
        <v>51</v>
      </c>
      <c r="C26" s="208"/>
      <c r="D26" s="209"/>
      <c r="E26" s="206"/>
      <c r="F26" s="207"/>
      <c r="G26" s="189"/>
      <c r="H26" s="190"/>
      <c r="I26" s="189"/>
      <c r="J26" s="190"/>
      <c r="K26" s="191"/>
      <c r="L26" s="192"/>
      <c r="M26" s="191"/>
      <c r="N26" s="192"/>
      <c r="O26" s="191"/>
      <c r="P26" s="192"/>
      <c r="Q26" s="191"/>
      <c r="R26" s="218"/>
      <c r="S26" s="27"/>
    </row>
    <row r="27" spans="1:19" s="38" customFormat="1" ht="5.25" customHeight="1">
      <c r="A27" s="202"/>
      <c r="B27" s="203"/>
      <c r="C27" s="208"/>
      <c r="D27" s="210"/>
      <c r="E27" s="32"/>
      <c r="F27" s="33"/>
      <c r="G27" s="33"/>
      <c r="H27" s="33"/>
      <c r="I27" s="33"/>
      <c r="J27" s="34"/>
      <c r="K27" s="35"/>
      <c r="L27" s="35"/>
      <c r="M27" s="35"/>
      <c r="N27" s="35"/>
      <c r="O27" s="35"/>
      <c r="P27" s="35"/>
      <c r="Q27" s="35"/>
      <c r="R27" s="36"/>
      <c r="S27" s="37"/>
    </row>
    <row r="28" spans="1:19" s="28" customFormat="1" ht="12.75">
      <c r="A28" s="202">
        <v>9</v>
      </c>
      <c r="B28" s="203" t="s">
        <v>52</v>
      </c>
      <c r="C28" s="208"/>
      <c r="D28" s="209"/>
      <c r="E28" s="206"/>
      <c r="F28" s="207"/>
      <c r="G28" s="211"/>
      <c r="H28" s="212"/>
      <c r="I28" s="211"/>
      <c r="J28" s="212"/>
      <c r="K28" s="213"/>
      <c r="L28" s="214"/>
      <c r="M28" s="213"/>
      <c r="N28" s="214"/>
      <c r="O28" s="213"/>
      <c r="P28" s="214"/>
      <c r="Q28" s="213"/>
      <c r="R28" s="217"/>
      <c r="S28" s="27"/>
    </row>
    <row r="29" spans="1:19" s="38" customFormat="1" ht="5.25" customHeight="1">
      <c r="A29" s="202"/>
      <c r="B29" s="203"/>
      <c r="C29" s="208"/>
      <c r="D29" s="210"/>
      <c r="E29" s="32"/>
      <c r="F29" s="33"/>
      <c r="G29" s="33"/>
      <c r="H29" s="33"/>
      <c r="I29" s="33"/>
      <c r="J29" s="35"/>
      <c r="K29" s="34"/>
      <c r="L29" s="35"/>
      <c r="M29" s="35"/>
      <c r="N29" s="35"/>
      <c r="O29" s="35"/>
      <c r="P29" s="35"/>
      <c r="Q29" s="35"/>
      <c r="R29" s="36"/>
      <c r="S29" s="37"/>
    </row>
    <row r="30" spans="1:19" s="28" customFormat="1" ht="12.75">
      <c r="A30" s="202">
        <v>10</v>
      </c>
      <c r="B30" s="203" t="s">
        <v>53</v>
      </c>
      <c r="C30" s="208"/>
      <c r="D30" s="219" t="e">
        <f>#REF!</f>
        <v>#REF!</v>
      </c>
      <c r="E30" s="206"/>
      <c r="F30" s="207"/>
      <c r="G30" s="211"/>
      <c r="H30" s="212"/>
      <c r="I30" s="211"/>
      <c r="J30" s="221"/>
      <c r="K30" s="215"/>
      <c r="L30" s="216"/>
      <c r="M30" s="213"/>
      <c r="N30" s="214"/>
      <c r="O30" s="213"/>
      <c r="P30" s="214"/>
      <c r="Q30" s="213"/>
      <c r="R30" s="217"/>
      <c r="S30" s="27"/>
    </row>
    <row r="31" spans="1:19" s="38" customFormat="1" ht="5.25" customHeight="1">
      <c r="A31" s="202"/>
      <c r="B31" s="203"/>
      <c r="C31" s="208"/>
      <c r="D31" s="220"/>
      <c r="E31" s="32"/>
      <c r="F31" s="33"/>
      <c r="G31" s="33"/>
      <c r="H31" s="33"/>
      <c r="I31" s="33"/>
      <c r="J31" s="35"/>
      <c r="K31" s="34"/>
      <c r="L31" s="34"/>
      <c r="M31" s="35"/>
      <c r="N31" s="35"/>
      <c r="O31" s="35"/>
      <c r="P31" s="35"/>
      <c r="Q31" s="35"/>
      <c r="R31" s="36"/>
      <c r="S31" s="37"/>
    </row>
    <row r="32" spans="1:19" s="28" customFormat="1" ht="12.75">
      <c r="A32" s="202">
        <v>11</v>
      </c>
      <c r="B32" s="203" t="s">
        <v>54</v>
      </c>
      <c r="C32" s="208"/>
      <c r="D32" s="209"/>
      <c r="E32" s="206"/>
      <c r="F32" s="207"/>
      <c r="G32" s="189"/>
      <c r="H32" s="190"/>
      <c r="I32" s="189"/>
      <c r="J32" s="190"/>
      <c r="K32" s="191"/>
      <c r="L32" s="192"/>
      <c r="M32" s="191"/>
      <c r="N32" s="192"/>
      <c r="O32" s="191"/>
      <c r="P32" s="192"/>
      <c r="Q32" s="191"/>
      <c r="R32" s="218"/>
      <c r="S32" s="27"/>
    </row>
    <row r="33" spans="1:19" s="38" customFormat="1" ht="5.25" customHeight="1">
      <c r="A33" s="202"/>
      <c r="B33" s="203"/>
      <c r="C33" s="208"/>
      <c r="D33" s="210"/>
      <c r="E33" s="32"/>
      <c r="F33" s="33"/>
      <c r="G33" s="33"/>
      <c r="H33" s="33"/>
      <c r="I33" s="33"/>
      <c r="J33" s="35"/>
      <c r="K33" s="35"/>
      <c r="L33" s="35"/>
      <c r="M33" s="34"/>
      <c r="N33" s="35"/>
      <c r="O33" s="35"/>
      <c r="P33" s="35"/>
      <c r="Q33" s="35"/>
      <c r="R33" s="36"/>
      <c r="S33" s="37"/>
    </row>
    <row r="34" spans="1:19" s="28" customFormat="1" ht="12.75">
      <c r="A34" s="202">
        <v>12</v>
      </c>
      <c r="B34" s="203" t="s">
        <v>55</v>
      </c>
      <c r="C34" s="208"/>
      <c r="D34" s="209"/>
      <c r="E34" s="206"/>
      <c r="F34" s="207"/>
      <c r="G34" s="189"/>
      <c r="H34" s="190"/>
      <c r="I34" s="189"/>
      <c r="J34" s="190"/>
      <c r="K34" s="191"/>
      <c r="L34" s="192"/>
      <c r="M34" s="191"/>
      <c r="N34" s="192"/>
      <c r="O34" s="191"/>
      <c r="P34" s="192"/>
      <c r="Q34" s="191"/>
      <c r="R34" s="218"/>
      <c r="S34" s="27"/>
    </row>
    <row r="35" spans="1:19" s="38" customFormat="1" ht="5.25" customHeight="1">
      <c r="A35" s="202"/>
      <c r="B35" s="203"/>
      <c r="C35" s="208"/>
      <c r="D35" s="210"/>
      <c r="E35" s="32"/>
      <c r="F35" s="33"/>
      <c r="G35" s="33"/>
      <c r="H35" s="33"/>
      <c r="I35" s="33"/>
      <c r="J35" s="35"/>
      <c r="K35" s="35"/>
      <c r="L35" s="35"/>
      <c r="M35" s="35"/>
      <c r="N35" s="34"/>
      <c r="O35" s="35"/>
      <c r="P35" s="35"/>
      <c r="Q35" s="35"/>
      <c r="R35" s="36"/>
      <c r="S35" s="37"/>
    </row>
    <row r="36" spans="1:19" s="28" customFormat="1" ht="12.75">
      <c r="A36" s="202">
        <v>13</v>
      </c>
      <c r="B36" s="203" t="s">
        <v>56</v>
      </c>
      <c r="C36" s="208"/>
      <c r="D36" s="219" t="e">
        <f>#REF!</f>
        <v>#REF!</v>
      </c>
      <c r="E36" s="206"/>
      <c r="F36" s="207"/>
      <c r="G36" s="189"/>
      <c r="H36" s="190"/>
      <c r="I36" s="189"/>
      <c r="J36" s="190"/>
      <c r="K36" s="191"/>
      <c r="L36" s="192"/>
      <c r="M36" s="215"/>
      <c r="N36" s="216"/>
      <c r="O36" s="215"/>
      <c r="P36" s="216"/>
      <c r="Q36" s="191"/>
      <c r="R36" s="218"/>
      <c r="S36" s="27"/>
    </row>
    <row r="37" spans="1:19" s="38" customFormat="1" ht="5.25" customHeight="1">
      <c r="A37" s="202"/>
      <c r="B37" s="203"/>
      <c r="C37" s="208"/>
      <c r="D37" s="220"/>
      <c r="E37" s="32"/>
      <c r="F37" s="33"/>
      <c r="G37" s="33"/>
      <c r="H37" s="33"/>
      <c r="I37" s="33"/>
      <c r="J37" s="35"/>
      <c r="K37" s="35"/>
      <c r="L37" s="35"/>
      <c r="M37" s="35"/>
      <c r="N37" s="34"/>
      <c r="O37" s="34"/>
      <c r="P37" s="35"/>
      <c r="Q37" s="35"/>
      <c r="R37" s="36"/>
      <c r="S37" s="37"/>
    </row>
    <row r="38" spans="1:19" s="28" customFormat="1" ht="12.75">
      <c r="A38" s="202">
        <v>14</v>
      </c>
      <c r="B38" s="203" t="s">
        <v>57</v>
      </c>
      <c r="C38" s="208"/>
      <c r="D38" s="219" t="e">
        <f>#REF!</f>
        <v>#REF!</v>
      </c>
      <c r="E38" s="206"/>
      <c r="F38" s="207"/>
      <c r="G38" s="211"/>
      <c r="H38" s="212"/>
      <c r="I38" s="211"/>
      <c r="J38" s="212"/>
      <c r="K38" s="213"/>
      <c r="L38" s="214"/>
      <c r="M38" s="213"/>
      <c r="N38" s="214"/>
      <c r="O38" s="215"/>
      <c r="P38" s="216"/>
      <c r="Q38" s="213"/>
      <c r="R38" s="217"/>
      <c r="S38" s="27"/>
    </row>
    <row r="39" spans="1:19" s="38" customFormat="1" ht="5.25" customHeight="1">
      <c r="A39" s="202"/>
      <c r="B39" s="203"/>
      <c r="C39" s="208"/>
      <c r="D39" s="220"/>
      <c r="E39" s="32"/>
      <c r="F39" s="33"/>
      <c r="G39" s="33"/>
      <c r="H39" s="33"/>
      <c r="I39" s="33"/>
      <c r="J39" s="35"/>
      <c r="K39" s="35"/>
      <c r="L39" s="35"/>
      <c r="M39" s="35"/>
      <c r="N39" s="35"/>
      <c r="O39" s="34"/>
      <c r="Q39" s="35"/>
      <c r="R39" s="36"/>
      <c r="S39" s="37"/>
    </row>
    <row r="40" spans="1:19" s="28" customFormat="1" ht="18" customHeight="1">
      <c r="A40" s="202">
        <v>15</v>
      </c>
      <c r="B40" s="203" t="s">
        <v>58</v>
      </c>
      <c r="C40" s="208"/>
      <c r="D40" s="209"/>
      <c r="E40" s="206"/>
      <c r="F40" s="207"/>
      <c r="G40" s="197"/>
      <c r="H40" s="198"/>
      <c r="I40" s="197"/>
      <c r="J40" s="198"/>
      <c r="K40" s="199"/>
      <c r="L40" s="200"/>
      <c r="M40" s="199"/>
      <c r="N40" s="200"/>
      <c r="O40" s="199"/>
      <c r="P40" s="200"/>
      <c r="Q40" s="199"/>
      <c r="R40" s="201"/>
      <c r="S40" s="27"/>
    </row>
    <row r="41" spans="1:19" s="38" customFormat="1" ht="5.25" customHeight="1">
      <c r="A41" s="202"/>
      <c r="B41" s="203"/>
      <c r="C41" s="208"/>
      <c r="D41" s="210"/>
      <c r="E41" s="32"/>
      <c r="F41" s="33"/>
      <c r="G41" s="33"/>
      <c r="H41" s="33"/>
      <c r="I41" s="33"/>
      <c r="J41" s="33"/>
      <c r="K41" s="33"/>
      <c r="L41" s="33"/>
      <c r="M41" s="33"/>
      <c r="N41" s="35"/>
      <c r="O41" s="35"/>
      <c r="P41" s="34"/>
      <c r="Q41" s="35"/>
      <c r="R41" s="36"/>
      <c r="S41" s="37"/>
    </row>
    <row r="42" spans="1:19" s="28" customFormat="1" ht="12.75">
      <c r="A42" s="202">
        <v>16</v>
      </c>
      <c r="B42" s="203" t="s">
        <v>59</v>
      </c>
      <c r="C42" s="204"/>
      <c r="D42" s="27"/>
      <c r="E42" s="206"/>
      <c r="F42" s="207"/>
      <c r="G42" s="189"/>
      <c r="H42" s="190"/>
      <c r="I42" s="189"/>
      <c r="J42" s="190"/>
      <c r="K42" s="191"/>
      <c r="L42" s="192"/>
      <c r="M42" s="191"/>
      <c r="N42" s="192"/>
      <c r="O42" s="191"/>
      <c r="P42" s="192"/>
      <c r="Q42" s="193">
        <f>$C$42</f>
        <v>0</v>
      </c>
      <c r="R42" s="194"/>
      <c r="S42" s="27"/>
    </row>
    <row r="43" spans="1:19" s="38" customFormat="1" ht="5.25" customHeight="1">
      <c r="A43" s="202"/>
      <c r="B43" s="203"/>
      <c r="C43" s="205"/>
      <c r="D43" s="37"/>
      <c r="E43" s="39"/>
      <c r="F43" s="40"/>
      <c r="G43" s="40"/>
      <c r="H43" s="40"/>
      <c r="I43" s="40"/>
      <c r="J43" s="40"/>
      <c r="K43" s="40"/>
      <c r="L43" s="40"/>
      <c r="M43" s="40"/>
      <c r="N43" s="41"/>
      <c r="O43" s="41"/>
      <c r="P43" s="41"/>
      <c r="Q43" s="42"/>
      <c r="R43" s="43"/>
      <c r="S43" s="37"/>
    </row>
    <row r="44" spans="1:18" s="50" customFormat="1" ht="13.5" customHeight="1" thickBot="1">
      <c r="A44" s="195" t="s">
        <v>36</v>
      </c>
      <c r="B44" s="196"/>
      <c r="C44" s="44">
        <f>SUM(C10:C42)</f>
        <v>0</v>
      </c>
      <c r="D44" s="45" t="e">
        <f>SUM(D10:D41)</f>
        <v>#REF!</v>
      </c>
      <c r="E44" s="46"/>
      <c r="F44" s="47"/>
      <c r="G44" s="47"/>
      <c r="H44" s="47"/>
      <c r="I44" s="47"/>
      <c r="J44" s="47"/>
      <c r="K44" s="47"/>
      <c r="L44" s="47"/>
      <c r="M44" s="47"/>
      <c r="N44" s="48"/>
      <c r="O44" s="48"/>
      <c r="P44" s="48"/>
      <c r="Q44" s="47"/>
      <c r="R44" s="49"/>
    </row>
    <row r="45" spans="1:18" s="50" customFormat="1" ht="12.75" customHeight="1">
      <c r="A45" s="178" t="s">
        <v>60</v>
      </c>
      <c r="B45" s="179"/>
      <c r="C45" s="51" t="s">
        <v>61</v>
      </c>
      <c r="D45" s="52"/>
      <c r="E45" s="184">
        <f>SUM(E10:F43)</f>
        <v>0</v>
      </c>
      <c r="F45" s="184"/>
      <c r="G45" s="185">
        <f>SUM(G10:H43)</f>
        <v>0</v>
      </c>
      <c r="H45" s="186"/>
      <c r="I45" s="185">
        <f>SUM(I10:J43)</f>
        <v>0</v>
      </c>
      <c r="J45" s="186"/>
      <c r="K45" s="185">
        <f>SUM(K10:L43)</f>
        <v>0</v>
      </c>
      <c r="L45" s="186"/>
      <c r="M45" s="185">
        <f>SUM(M10:N43)</f>
        <v>0</v>
      </c>
      <c r="N45" s="186"/>
      <c r="O45" s="171">
        <f>SUM(O10:P43)</f>
        <v>0</v>
      </c>
      <c r="P45" s="172"/>
      <c r="Q45" s="173">
        <f>SUM(Q10:R42)</f>
        <v>0</v>
      </c>
      <c r="R45" s="174"/>
    </row>
    <row r="46" spans="1:18" s="50" customFormat="1" ht="12.75" customHeight="1">
      <c r="A46" s="180"/>
      <c r="B46" s="181"/>
      <c r="C46" s="53" t="s">
        <v>62</v>
      </c>
      <c r="D46" s="54"/>
      <c r="E46" s="175" t="e">
        <f>E45/D44</f>
        <v>#REF!</v>
      </c>
      <c r="F46" s="175"/>
      <c r="G46" s="176" t="e">
        <f>G45/D44</f>
        <v>#REF!</v>
      </c>
      <c r="H46" s="176"/>
      <c r="I46" s="176" t="e">
        <f>I45/D44</f>
        <v>#REF!</v>
      </c>
      <c r="J46" s="176"/>
      <c r="K46" s="176" t="e">
        <f>K45/D44</f>
        <v>#REF!</v>
      </c>
      <c r="L46" s="176"/>
      <c r="M46" s="176" t="e">
        <f>M45/D44</f>
        <v>#REF!</v>
      </c>
      <c r="N46" s="176"/>
      <c r="O46" s="176" t="e">
        <f>O45/D44</f>
        <v>#REF!</v>
      </c>
      <c r="P46" s="176"/>
      <c r="Q46" s="176" t="e">
        <f>SUM(Q45/D44)</f>
        <v>#REF!</v>
      </c>
      <c r="R46" s="177"/>
    </row>
    <row r="47" spans="1:18" s="57" customFormat="1" ht="12" customHeight="1">
      <c r="A47" s="180"/>
      <c r="B47" s="181"/>
      <c r="C47" s="55" t="s">
        <v>63</v>
      </c>
      <c r="D47" s="56"/>
      <c r="E47" s="187" t="e">
        <f>E46</f>
        <v>#REF!</v>
      </c>
      <c r="F47" s="187"/>
      <c r="G47" s="188" t="e">
        <f>G46+E46</f>
        <v>#REF!</v>
      </c>
      <c r="H47" s="188"/>
      <c r="I47" s="166" t="e">
        <f>SUM(E46:J46)</f>
        <v>#REF!</v>
      </c>
      <c r="J47" s="166"/>
      <c r="K47" s="166" t="e">
        <f>SUM(E46:L46)</f>
        <v>#REF!</v>
      </c>
      <c r="L47" s="166"/>
      <c r="M47" s="166" t="e">
        <f>SUM(E46:N46)</f>
        <v>#REF!</v>
      </c>
      <c r="N47" s="166"/>
      <c r="O47" s="166" t="e">
        <f>SUM(E46:P46)</f>
        <v>#REF!</v>
      </c>
      <c r="P47" s="166"/>
      <c r="Q47" s="166" t="e">
        <f>SUM(E46:R46)</f>
        <v>#REF!</v>
      </c>
      <c r="R47" s="167"/>
    </row>
    <row r="48" spans="1:18" ht="15.75" customHeight="1" thickBot="1">
      <c r="A48" s="182"/>
      <c r="B48" s="183"/>
      <c r="C48" s="58" t="s">
        <v>64</v>
      </c>
      <c r="D48" s="59"/>
      <c r="E48" s="168">
        <f>E45</f>
        <v>0</v>
      </c>
      <c r="F48" s="168"/>
      <c r="G48" s="168">
        <f>G45+E45</f>
        <v>0</v>
      </c>
      <c r="H48" s="168"/>
      <c r="I48" s="168">
        <f>SUM(E45:J45)</f>
        <v>0</v>
      </c>
      <c r="J48" s="168"/>
      <c r="K48" s="168">
        <f>SUM(E45:L45)</f>
        <v>0</v>
      </c>
      <c r="L48" s="168"/>
      <c r="M48" s="168">
        <f>SUM(E45:N45)</f>
        <v>0</v>
      </c>
      <c r="N48" s="168"/>
      <c r="O48" s="168">
        <f>SUM(E45:P45)</f>
        <v>0</v>
      </c>
      <c r="P48" s="168"/>
      <c r="Q48" s="169">
        <f>SUM(E45:R45)</f>
        <v>0</v>
      </c>
      <c r="R48" s="170"/>
    </row>
    <row r="49" spans="4:5" ht="12.75">
      <c r="D49" s="60"/>
      <c r="E49" s="61"/>
    </row>
  </sheetData>
  <sheetProtection/>
  <mergeCells count="233">
    <mergeCell ref="Q9:R9"/>
    <mergeCell ref="E9:F9"/>
    <mergeCell ref="G9:H9"/>
    <mergeCell ref="I9:J9"/>
    <mergeCell ref="K9:L9"/>
    <mergeCell ref="M9:N9"/>
    <mergeCell ref="O9:P9"/>
    <mergeCell ref="A1:M1"/>
    <mergeCell ref="A2:M2"/>
    <mergeCell ref="A3:M3"/>
    <mergeCell ref="A4:R6"/>
    <mergeCell ref="A7:R7"/>
    <mergeCell ref="A8:A9"/>
    <mergeCell ref="B8:B9"/>
    <mergeCell ref="C8:C9"/>
    <mergeCell ref="D8:D9"/>
    <mergeCell ref="E8:R8"/>
    <mergeCell ref="Q12:R12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E12:F12"/>
    <mergeCell ref="G12:H12"/>
    <mergeCell ref="I12:J12"/>
    <mergeCell ref="K12:L12"/>
    <mergeCell ref="M12:N12"/>
    <mergeCell ref="O12:P12"/>
    <mergeCell ref="G18:H18"/>
    <mergeCell ref="I18:J18"/>
    <mergeCell ref="A14:A15"/>
    <mergeCell ref="B14:B15"/>
    <mergeCell ref="O10:P10"/>
    <mergeCell ref="Q10:R10"/>
    <mergeCell ref="A12:A13"/>
    <mergeCell ref="B12:B13"/>
    <mergeCell ref="C12:C13"/>
    <mergeCell ref="D12:D13"/>
    <mergeCell ref="E14:F14"/>
    <mergeCell ref="G14:H14"/>
    <mergeCell ref="K14:L14"/>
    <mergeCell ref="M14:N14"/>
    <mergeCell ref="I14:J14"/>
    <mergeCell ref="A18:A19"/>
    <mergeCell ref="B18:B19"/>
    <mergeCell ref="C18:C19"/>
    <mergeCell ref="D18:D19"/>
    <mergeCell ref="E18:F18"/>
    <mergeCell ref="O14:P14"/>
    <mergeCell ref="Q14:R14"/>
    <mergeCell ref="A16:A17"/>
    <mergeCell ref="B16:B17"/>
    <mergeCell ref="C16:C17"/>
    <mergeCell ref="D16:D17"/>
    <mergeCell ref="E16:F16"/>
    <mergeCell ref="G16:H16"/>
    <mergeCell ref="C14:C15"/>
    <mergeCell ref="D14:D15"/>
    <mergeCell ref="K18:L18"/>
    <mergeCell ref="M18:N18"/>
    <mergeCell ref="O18:P18"/>
    <mergeCell ref="Q18:R18"/>
    <mergeCell ref="I16:J16"/>
    <mergeCell ref="K16:L16"/>
    <mergeCell ref="M16:N16"/>
    <mergeCell ref="O16:P16"/>
    <mergeCell ref="Q16:R16"/>
    <mergeCell ref="A22:A23"/>
    <mergeCell ref="B22:B23"/>
    <mergeCell ref="C22:C23"/>
    <mergeCell ref="D22:D23"/>
    <mergeCell ref="E22:F22"/>
    <mergeCell ref="A20:A21"/>
    <mergeCell ref="B20:B21"/>
    <mergeCell ref="C20:C21"/>
    <mergeCell ref="D20:D21"/>
    <mergeCell ref="E20:F20"/>
    <mergeCell ref="I20:J20"/>
    <mergeCell ref="K20:L20"/>
    <mergeCell ref="M20:N20"/>
    <mergeCell ref="O20:P20"/>
    <mergeCell ref="Q20:R20"/>
    <mergeCell ref="G20:H20"/>
    <mergeCell ref="G22:H22"/>
    <mergeCell ref="I22:J22"/>
    <mergeCell ref="K22:L22"/>
    <mergeCell ref="M22:N22"/>
    <mergeCell ref="O22:P22"/>
    <mergeCell ref="Q22:R22"/>
    <mergeCell ref="A26:A27"/>
    <mergeCell ref="B26:B27"/>
    <mergeCell ref="C26:C27"/>
    <mergeCell ref="D26:D27"/>
    <mergeCell ref="E26:F26"/>
    <mergeCell ref="A24:A25"/>
    <mergeCell ref="B24:B25"/>
    <mergeCell ref="C24:C25"/>
    <mergeCell ref="D24:D25"/>
    <mergeCell ref="E24:F24"/>
    <mergeCell ref="I24:J24"/>
    <mergeCell ref="K24:L24"/>
    <mergeCell ref="M24:N24"/>
    <mergeCell ref="O24:P24"/>
    <mergeCell ref="Q24:R24"/>
    <mergeCell ref="G24:H24"/>
    <mergeCell ref="G26:H26"/>
    <mergeCell ref="I26:J26"/>
    <mergeCell ref="K26:L26"/>
    <mergeCell ref="M26:N26"/>
    <mergeCell ref="O26:P26"/>
    <mergeCell ref="Q26:R26"/>
    <mergeCell ref="A30:A31"/>
    <mergeCell ref="B30:B31"/>
    <mergeCell ref="C30:C31"/>
    <mergeCell ref="D30:D31"/>
    <mergeCell ref="E30:F30"/>
    <mergeCell ref="A28:A29"/>
    <mergeCell ref="B28:B29"/>
    <mergeCell ref="C28:C29"/>
    <mergeCell ref="D28:D29"/>
    <mergeCell ref="E28:F28"/>
    <mergeCell ref="I28:J28"/>
    <mergeCell ref="K28:L28"/>
    <mergeCell ref="M28:N28"/>
    <mergeCell ref="O28:P28"/>
    <mergeCell ref="Q28:R28"/>
    <mergeCell ref="G28:H28"/>
    <mergeCell ref="G30:H30"/>
    <mergeCell ref="I30:J30"/>
    <mergeCell ref="K30:L30"/>
    <mergeCell ref="M30:N30"/>
    <mergeCell ref="O30:P30"/>
    <mergeCell ref="Q30:R30"/>
    <mergeCell ref="A34:A35"/>
    <mergeCell ref="B34:B35"/>
    <mergeCell ref="C34:C35"/>
    <mergeCell ref="D34:D35"/>
    <mergeCell ref="E34:F34"/>
    <mergeCell ref="A32:A33"/>
    <mergeCell ref="B32:B33"/>
    <mergeCell ref="C32:C33"/>
    <mergeCell ref="D32:D33"/>
    <mergeCell ref="E32:F32"/>
    <mergeCell ref="I32:J32"/>
    <mergeCell ref="K32:L32"/>
    <mergeCell ref="M32:N32"/>
    <mergeCell ref="O32:P32"/>
    <mergeCell ref="Q32:R32"/>
    <mergeCell ref="G32:H32"/>
    <mergeCell ref="G34:H34"/>
    <mergeCell ref="I34:J34"/>
    <mergeCell ref="K34:L34"/>
    <mergeCell ref="M34:N34"/>
    <mergeCell ref="O34:P34"/>
    <mergeCell ref="Q34:R34"/>
    <mergeCell ref="A38:A39"/>
    <mergeCell ref="B38:B39"/>
    <mergeCell ref="C38:C39"/>
    <mergeCell ref="D38:D39"/>
    <mergeCell ref="E38:F38"/>
    <mergeCell ref="A36:A37"/>
    <mergeCell ref="B36:B37"/>
    <mergeCell ref="C36:C37"/>
    <mergeCell ref="D36:D37"/>
    <mergeCell ref="E36:F36"/>
    <mergeCell ref="I36:J36"/>
    <mergeCell ref="K36:L36"/>
    <mergeCell ref="M36:N36"/>
    <mergeCell ref="O36:P36"/>
    <mergeCell ref="Q36:R36"/>
    <mergeCell ref="G36:H36"/>
    <mergeCell ref="G38:H38"/>
    <mergeCell ref="I38:J38"/>
    <mergeCell ref="K38:L38"/>
    <mergeCell ref="M38:N38"/>
    <mergeCell ref="O38:P38"/>
    <mergeCell ref="Q38:R38"/>
    <mergeCell ref="A40:A41"/>
    <mergeCell ref="B40:B41"/>
    <mergeCell ref="C40:C41"/>
    <mergeCell ref="D40:D41"/>
    <mergeCell ref="E40:F40"/>
    <mergeCell ref="G40:H40"/>
    <mergeCell ref="I40:J40"/>
    <mergeCell ref="K40:L40"/>
    <mergeCell ref="M40:N40"/>
    <mergeCell ref="O40:P40"/>
    <mergeCell ref="Q40:R40"/>
    <mergeCell ref="A42:A43"/>
    <mergeCell ref="B42:B43"/>
    <mergeCell ref="C42:C43"/>
    <mergeCell ref="E42:F42"/>
    <mergeCell ref="G42:H42"/>
    <mergeCell ref="I42:J42"/>
    <mergeCell ref="K42:L42"/>
    <mergeCell ref="M42:N42"/>
    <mergeCell ref="O42:P42"/>
    <mergeCell ref="Q42:R42"/>
    <mergeCell ref="A44:B44"/>
    <mergeCell ref="A45:B48"/>
    <mergeCell ref="E45:F45"/>
    <mergeCell ref="G45:H45"/>
    <mergeCell ref="I45:J45"/>
    <mergeCell ref="K45:L45"/>
    <mergeCell ref="M45:N45"/>
    <mergeCell ref="E47:F47"/>
    <mergeCell ref="G47:H47"/>
    <mergeCell ref="I47:J47"/>
    <mergeCell ref="K47:L47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O47:P47"/>
    <mergeCell ref="Q47:R47"/>
    <mergeCell ref="E48:F48"/>
    <mergeCell ref="G48:H48"/>
    <mergeCell ref="I48:J48"/>
    <mergeCell ref="K48:L48"/>
    <mergeCell ref="M48:N48"/>
    <mergeCell ref="O48:P48"/>
    <mergeCell ref="Q48:R48"/>
    <mergeCell ref="M47:N47"/>
  </mergeCells>
  <printOptions/>
  <pageMargins left="0.1968503937007874" right="0.1968503937007874" top="0.7874015748031497" bottom="0.7874015748031497" header="0.5118110236220472" footer="0"/>
  <pageSetup fitToHeight="1" fitToWidth="1" horizontalDpi="200" verticalDpi="2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A6" sqref="A6"/>
      <selection activeCell="A1" sqref="A1:B1"/>
    </sheetView>
  </sheetViews>
  <sheetFormatPr defaultColWidth="9.140625" defaultRowHeight="15"/>
  <cols>
    <col min="2" max="2" width="76.7109375" style="0" customWidth="1"/>
    <col min="3" max="3" width="9.57421875" style="2" customWidth="1"/>
    <col min="4" max="4" width="13.00390625" style="0" hidden="1" customWidth="1"/>
    <col min="5" max="5" width="11.421875" style="0" customWidth="1"/>
    <col min="6" max="6" width="16.421875" style="1" bestFit="1" customWidth="1"/>
    <col min="7" max="7" width="14.7109375" style="1" customWidth="1"/>
    <col min="8" max="8" width="10.140625" style="0" bestFit="1" customWidth="1"/>
  </cols>
  <sheetData>
    <row r="1" spans="1:7" ht="15" customHeight="1">
      <c r="A1" s="286" t="s">
        <v>69</v>
      </c>
      <c r="B1" s="287"/>
      <c r="C1" s="288" t="s">
        <v>68</v>
      </c>
      <c r="D1" s="288"/>
      <c r="E1" s="288"/>
      <c r="F1" s="288"/>
      <c r="G1" s="289"/>
    </row>
    <row r="2" spans="1:7" ht="15" customHeight="1">
      <c r="A2" s="284" t="s">
        <v>70</v>
      </c>
      <c r="B2" s="290"/>
      <c r="C2" s="291" t="s">
        <v>71</v>
      </c>
      <c r="D2" s="291"/>
      <c r="E2" s="291"/>
      <c r="F2" s="291"/>
      <c r="G2" s="292"/>
    </row>
    <row r="3" spans="1:7" ht="15" customHeight="1">
      <c r="A3" s="284" t="s">
        <v>72</v>
      </c>
      <c r="B3" s="285"/>
      <c r="C3" s="291" t="s">
        <v>73</v>
      </c>
      <c r="D3" s="291"/>
      <c r="E3" s="291"/>
      <c r="F3" s="291"/>
      <c r="G3" s="292"/>
    </row>
    <row r="4" spans="1:7" ht="15.75" thickBot="1">
      <c r="A4" s="284" t="s">
        <v>75</v>
      </c>
      <c r="B4" s="285"/>
      <c r="C4" s="285"/>
      <c r="D4" s="154"/>
      <c r="E4" s="154"/>
      <c r="F4" s="97"/>
      <c r="G4" s="106"/>
    </row>
    <row r="5" spans="1:7" ht="99" customHeight="1">
      <c r="A5" s="293" t="s">
        <v>74</v>
      </c>
      <c r="B5" s="294"/>
      <c r="C5" s="294"/>
      <c r="D5" s="294"/>
      <c r="E5" s="294"/>
      <c r="F5" s="294"/>
      <c r="G5" s="295"/>
    </row>
    <row r="6" spans="1:7" ht="16.5">
      <c r="A6" s="72" t="s">
        <v>188</v>
      </c>
      <c r="B6" s="73" t="s">
        <v>2</v>
      </c>
      <c r="C6" s="74"/>
      <c r="D6" s="66"/>
      <c r="E6" s="140"/>
      <c r="F6" s="98"/>
      <c r="G6" s="103"/>
    </row>
    <row r="7" spans="1:7" ht="15.75">
      <c r="A7" s="67" t="s">
        <v>28</v>
      </c>
      <c r="B7" s="68" t="s">
        <v>29</v>
      </c>
      <c r="C7" s="69" t="s">
        <v>30</v>
      </c>
      <c r="D7" s="70" t="s">
        <v>31</v>
      </c>
      <c r="E7" s="141" t="s">
        <v>325</v>
      </c>
      <c r="F7" s="99" t="s">
        <v>32</v>
      </c>
      <c r="G7" s="107" t="s">
        <v>76</v>
      </c>
    </row>
    <row r="8" spans="1:8" ht="26.25">
      <c r="A8" s="75">
        <v>1</v>
      </c>
      <c r="B8" s="76" t="s">
        <v>3</v>
      </c>
      <c r="C8" s="77"/>
      <c r="D8" s="78"/>
      <c r="E8" s="142"/>
      <c r="F8" s="100"/>
      <c r="G8" s="105"/>
      <c r="H8" s="3"/>
    </row>
    <row r="9" spans="1:7" ht="15">
      <c r="A9" s="114" t="s">
        <v>0</v>
      </c>
      <c r="B9" s="115" t="s">
        <v>4</v>
      </c>
      <c r="C9" s="81">
        <v>1</v>
      </c>
      <c r="D9" s="133" t="e">
        <f>ROUND(#REF!*#REF!,10)</f>
        <v>#REF!</v>
      </c>
      <c r="E9" s="146"/>
      <c r="F9" s="123"/>
      <c r="G9" s="119">
        <v>205438</v>
      </c>
    </row>
    <row r="10" spans="1:8" ht="15">
      <c r="A10" s="108"/>
      <c r="B10" s="109"/>
      <c r="C10" s="110"/>
      <c r="D10" s="111"/>
      <c r="E10" s="144"/>
      <c r="F10" s="112"/>
      <c r="G10" s="119"/>
      <c r="H10" s="3"/>
    </row>
    <row r="11" spans="1:7" ht="15">
      <c r="A11" s="121" t="s">
        <v>77</v>
      </c>
      <c r="B11" s="122" t="s">
        <v>78</v>
      </c>
      <c r="C11" s="82">
        <v>1</v>
      </c>
      <c r="D11" s="71"/>
      <c r="E11" s="145"/>
      <c r="F11" s="123"/>
      <c r="G11" s="119">
        <v>205438</v>
      </c>
    </row>
    <row r="12" spans="1:7" ht="15">
      <c r="A12" s="114"/>
      <c r="B12" s="115"/>
      <c r="C12" s="110"/>
      <c r="D12" s="111"/>
      <c r="E12" s="144"/>
      <c r="F12" s="123"/>
      <c r="G12" s="119"/>
    </row>
    <row r="13" spans="1:7" ht="15">
      <c r="A13" s="121" t="s">
        <v>79</v>
      </c>
      <c r="B13" s="122" t="s">
        <v>80</v>
      </c>
      <c r="C13" s="110"/>
      <c r="D13" s="111"/>
      <c r="E13" s="144"/>
      <c r="F13" s="123"/>
      <c r="G13" s="119"/>
    </row>
    <row r="14" spans="1:7" ht="15">
      <c r="A14" s="114" t="s">
        <v>81</v>
      </c>
      <c r="B14" s="115" t="s">
        <v>82</v>
      </c>
      <c r="C14" s="110">
        <v>1</v>
      </c>
      <c r="D14" s="146"/>
      <c r="E14" s="146"/>
      <c r="F14" s="123"/>
      <c r="G14" s="119">
        <v>205438</v>
      </c>
    </row>
    <row r="15" spans="1:7" ht="15">
      <c r="A15" s="114" t="s">
        <v>83</v>
      </c>
      <c r="B15" s="115" t="s">
        <v>84</v>
      </c>
      <c r="C15" s="110">
        <v>1</v>
      </c>
      <c r="D15" s="133"/>
      <c r="E15" s="146"/>
      <c r="F15" s="123"/>
      <c r="G15" s="119">
        <v>205438</v>
      </c>
    </row>
    <row r="16" spans="1:7" ht="15">
      <c r="A16" s="114" t="s">
        <v>85</v>
      </c>
      <c r="B16" s="115" t="s">
        <v>86</v>
      </c>
      <c r="C16" s="110">
        <v>1</v>
      </c>
      <c r="D16" s="133"/>
      <c r="E16" s="146"/>
      <c r="F16" s="123"/>
      <c r="G16" s="119">
        <v>205438</v>
      </c>
    </row>
    <row r="17" spans="1:7" ht="15">
      <c r="A17" s="114" t="s">
        <v>87</v>
      </c>
      <c r="B17" s="115" t="s">
        <v>17</v>
      </c>
      <c r="C17" s="110">
        <v>1</v>
      </c>
      <c r="D17" s="133"/>
      <c r="E17" s="146"/>
      <c r="F17" s="123"/>
      <c r="G17" s="119">
        <v>205438</v>
      </c>
    </row>
    <row r="18" spans="1:7" ht="15">
      <c r="A18" s="114" t="s">
        <v>88</v>
      </c>
      <c r="B18" s="115" t="s">
        <v>89</v>
      </c>
      <c r="C18" s="110">
        <v>1</v>
      </c>
      <c r="D18" s="133"/>
      <c r="E18" s="146"/>
      <c r="F18" s="123"/>
      <c r="G18" s="119">
        <v>205438</v>
      </c>
    </row>
    <row r="19" spans="1:7" ht="15">
      <c r="A19" s="114"/>
      <c r="B19" s="115"/>
      <c r="C19" s="110"/>
      <c r="D19" s="133"/>
      <c r="E19" s="146"/>
      <c r="F19" s="123"/>
      <c r="G19" s="119"/>
    </row>
    <row r="20" spans="1:7" ht="15">
      <c r="A20" s="121" t="s">
        <v>90</v>
      </c>
      <c r="B20" s="122" t="s">
        <v>6</v>
      </c>
      <c r="C20" s="110"/>
      <c r="D20" s="133"/>
      <c r="E20" s="146"/>
      <c r="F20" s="123"/>
      <c r="G20" s="119"/>
    </row>
    <row r="21" spans="1:7" ht="15">
      <c r="A21" s="114" t="s">
        <v>91</v>
      </c>
      <c r="B21" s="115" t="s">
        <v>92</v>
      </c>
      <c r="C21" s="110">
        <v>135</v>
      </c>
      <c r="D21" s="133"/>
      <c r="E21" s="146"/>
      <c r="F21" s="123"/>
      <c r="G21" s="119">
        <v>205438</v>
      </c>
    </row>
    <row r="22" spans="1:7" ht="26.25">
      <c r="A22" s="114" t="s">
        <v>93</v>
      </c>
      <c r="B22" s="115" t="s">
        <v>94</v>
      </c>
      <c r="C22" s="110">
        <v>6</v>
      </c>
      <c r="D22" s="155"/>
      <c r="E22" s="156"/>
      <c r="F22" s="123"/>
      <c r="G22" s="119">
        <v>205438</v>
      </c>
    </row>
    <row r="23" spans="1:7" ht="15">
      <c r="A23" s="114" t="s">
        <v>95</v>
      </c>
      <c r="B23" s="115" t="s">
        <v>96</v>
      </c>
      <c r="C23" s="110">
        <v>1</v>
      </c>
      <c r="D23" s="133"/>
      <c r="E23" s="146"/>
      <c r="F23" s="123"/>
      <c r="G23" s="119">
        <v>205438</v>
      </c>
    </row>
    <row r="24" spans="1:7" ht="15">
      <c r="A24" s="114"/>
      <c r="B24" s="115"/>
      <c r="C24" s="110"/>
      <c r="D24" s="111"/>
      <c r="E24" s="144"/>
      <c r="F24" s="123"/>
      <c r="G24" s="119"/>
    </row>
    <row r="25" spans="1:7" ht="15">
      <c r="A25" s="121" t="s">
        <v>97</v>
      </c>
      <c r="B25" s="122" t="s">
        <v>98</v>
      </c>
      <c r="C25" s="110"/>
      <c r="D25" s="111"/>
      <c r="E25" s="144"/>
      <c r="F25" s="123"/>
      <c r="G25" s="119"/>
    </row>
    <row r="26" spans="1:7" ht="15">
      <c r="A26" s="114" t="s">
        <v>99</v>
      </c>
      <c r="B26" s="115" t="s">
        <v>100</v>
      </c>
      <c r="C26" s="127">
        <v>180</v>
      </c>
      <c r="D26" s="152"/>
      <c r="E26" s="146"/>
      <c r="F26" s="123"/>
      <c r="G26" s="119">
        <v>205438</v>
      </c>
    </row>
    <row r="27" spans="1:7" ht="15">
      <c r="A27" s="114" t="s">
        <v>101</v>
      </c>
      <c r="B27" s="115" t="s">
        <v>102</v>
      </c>
      <c r="C27" s="127">
        <v>12</v>
      </c>
      <c r="D27" s="152"/>
      <c r="E27" s="146"/>
      <c r="F27" s="123"/>
      <c r="G27" s="119">
        <v>205438</v>
      </c>
    </row>
    <row r="28" spans="1:7" ht="15">
      <c r="A28" s="114" t="s">
        <v>103</v>
      </c>
      <c r="B28" s="115" t="s">
        <v>104</v>
      </c>
      <c r="C28" s="127">
        <v>1475</v>
      </c>
      <c r="D28" s="152"/>
      <c r="E28" s="146"/>
      <c r="F28" s="123"/>
      <c r="G28" s="119">
        <v>205438</v>
      </c>
    </row>
    <row r="29" spans="1:7" ht="15">
      <c r="A29" s="114" t="s">
        <v>105</v>
      </c>
      <c r="B29" s="115" t="s">
        <v>106</v>
      </c>
      <c r="C29" s="127">
        <v>203</v>
      </c>
      <c r="D29" s="152"/>
      <c r="E29" s="146"/>
      <c r="F29" s="123"/>
      <c r="G29" s="119">
        <v>205438</v>
      </c>
    </row>
    <row r="30" spans="1:7" ht="15">
      <c r="A30" s="114" t="s">
        <v>107</v>
      </c>
      <c r="B30" s="115" t="s">
        <v>108</v>
      </c>
      <c r="C30" s="127">
        <v>16</v>
      </c>
      <c r="D30" s="152"/>
      <c r="E30" s="146"/>
      <c r="F30" s="123"/>
      <c r="G30" s="119">
        <v>205438</v>
      </c>
    </row>
    <row r="31" spans="1:7" ht="15">
      <c r="A31" s="114" t="s">
        <v>109</v>
      </c>
      <c r="B31" s="115" t="s">
        <v>110</v>
      </c>
      <c r="C31" s="127">
        <v>5</v>
      </c>
      <c r="D31" s="152"/>
      <c r="E31" s="146"/>
      <c r="F31" s="123"/>
      <c r="G31" s="119">
        <v>205438</v>
      </c>
    </row>
    <row r="32" spans="1:7" ht="15">
      <c r="A32" s="114" t="s">
        <v>111</v>
      </c>
      <c r="B32" s="115" t="s">
        <v>112</v>
      </c>
      <c r="C32" s="127">
        <v>5</v>
      </c>
      <c r="D32" s="152"/>
      <c r="E32" s="146"/>
      <c r="F32" s="123"/>
      <c r="G32" s="119">
        <v>205438</v>
      </c>
    </row>
    <row r="33" spans="1:7" ht="15">
      <c r="A33" s="114" t="s">
        <v>113</v>
      </c>
      <c r="B33" s="115" t="s">
        <v>114</v>
      </c>
      <c r="C33" s="127">
        <v>60</v>
      </c>
      <c r="D33" s="152"/>
      <c r="E33" s="146"/>
      <c r="F33" s="123"/>
      <c r="G33" s="119">
        <v>205438</v>
      </c>
    </row>
    <row r="34" spans="1:7" ht="15">
      <c r="A34" s="114" t="s">
        <v>115</v>
      </c>
      <c r="B34" s="115" t="s">
        <v>116</v>
      </c>
      <c r="C34" s="127"/>
      <c r="D34" s="152"/>
      <c r="E34" s="146"/>
      <c r="F34" s="123"/>
      <c r="G34" s="119"/>
    </row>
    <row r="35" spans="1:7" ht="15">
      <c r="A35" s="114" t="s">
        <v>117</v>
      </c>
      <c r="B35" s="115" t="s">
        <v>118</v>
      </c>
      <c r="C35" s="127">
        <v>28</v>
      </c>
      <c r="D35" s="152"/>
      <c r="E35" s="146"/>
      <c r="F35" s="123"/>
      <c r="G35" s="119">
        <v>205438</v>
      </c>
    </row>
    <row r="36" spans="1:7" ht="15">
      <c r="A36" s="114" t="s">
        <v>119</v>
      </c>
      <c r="B36" s="115" t="s">
        <v>13</v>
      </c>
      <c r="C36" s="127">
        <v>82</v>
      </c>
      <c r="D36" s="152"/>
      <c r="E36" s="146"/>
      <c r="F36" s="123"/>
      <c r="G36" s="119">
        <v>205438</v>
      </c>
    </row>
    <row r="37" spans="1:7" ht="15">
      <c r="A37" s="114" t="s">
        <v>120</v>
      </c>
      <c r="B37" s="115" t="s">
        <v>121</v>
      </c>
      <c r="C37" s="127">
        <v>99</v>
      </c>
      <c r="D37" s="152"/>
      <c r="E37" s="146"/>
      <c r="F37" s="123"/>
      <c r="G37" s="119">
        <v>205438</v>
      </c>
    </row>
    <row r="38" spans="1:7" ht="15">
      <c r="A38" s="114" t="s">
        <v>122</v>
      </c>
      <c r="B38" s="115" t="s">
        <v>123</v>
      </c>
      <c r="C38" s="127">
        <v>99</v>
      </c>
      <c r="D38" s="152"/>
      <c r="E38" s="146"/>
      <c r="F38" s="123"/>
      <c r="G38" s="119">
        <v>205438</v>
      </c>
    </row>
    <row r="39" spans="1:7" ht="15">
      <c r="A39" s="114" t="s">
        <v>124</v>
      </c>
      <c r="B39" s="115" t="s">
        <v>125</v>
      </c>
      <c r="C39" s="127">
        <v>99</v>
      </c>
      <c r="D39" s="152"/>
      <c r="E39" s="146"/>
      <c r="F39" s="123"/>
      <c r="G39" s="119">
        <v>205438</v>
      </c>
    </row>
    <row r="40" spans="1:7" ht="15">
      <c r="A40" s="114" t="s">
        <v>126</v>
      </c>
      <c r="B40" s="115" t="s">
        <v>127</v>
      </c>
      <c r="C40" s="127">
        <v>128</v>
      </c>
      <c r="D40" s="152"/>
      <c r="E40" s="146"/>
      <c r="F40" s="123"/>
      <c r="G40" s="119">
        <v>205438</v>
      </c>
    </row>
    <row r="41" spans="1:7" ht="15">
      <c r="A41" s="114" t="s">
        <v>128</v>
      </c>
      <c r="B41" s="115" t="s">
        <v>129</v>
      </c>
      <c r="C41" s="127">
        <v>99</v>
      </c>
      <c r="D41" s="152"/>
      <c r="E41" s="146"/>
      <c r="F41" s="123"/>
      <c r="G41" s="119">
        <v>205438</v>
      </c>
    </row>
    <row r="42" spans="1:7" ht="15">
      <c r="A42" s="114" t="s">
        <v>130</v>
      </c>
      <c r="B42" s="115" t="s">
        <v>131</v>
      </c>
      <c r="C42" s="127">
        <v>99</v>
      </c>
      <c r="D42" s="152"/>
      <c r="E42" s="146"/>
      <c r="F42" s="123"/>
      <c r="G42" s="119">
        <v>205438</v>
      </c>
    </row>
    <row r="43" spans="1:7" ht="15">
      <c r="A43" s="114" t="s">
        <v>132</v>
      </c>
      <c r="B43" s="115" t="s">
        <v>133</v>
      </c>
      <c r="C43" s="127">
        <v>99</v>
      </c>
      <c r="D43" s="152"/>
      <c r="E43" s="146"/>
      <c r="F43" s="123"/>
      <c r="G43" s="119">
        <v>205438</v>
      </c>
    </row>
    <row r="44" spans="1:7" ht="15">
      <c r="A44" s="114" t="s">
        <v>134</v>
      </c>
      <c r="B44" s="115" t="s">
        <v>135</v>
      </c>
      <c r="C44" s="127">
        <v>30</v>
      </c>
      <c r="D44" s="152"/>
      <c r="E44" s="146"/>
      <c r="F44" s="123"/>
      <c r="G44" s="119">
        <v>205438</v>
      </c>
    </row>
    <row r="45" spans="1:7" ht="15">
      <c r="A45" s="114" t="s">
        <v>136</v>
      </c>
      <c r="B45" s="115" t="s">
        <v>137</v>
      </c>
      <c r="C45" s="127">
        <v>30</v>
      </c>
      <c r="D45" s="152"/>
      <c r="E45" s="146"/>
      <c r="F45" s="123"/>
      <c r="G45" s="119">
        <v>205438</v>
      </c>
    </row>
    <row r="46" spans="1:7" ht="15">
      <c r="A46" s="114" t="s">
        <v>138</v>
      </c>
      <c r="B46" s="115" t="s">
        <v>139</v>
      </c>
      <c r="C46" s="127">
        <v>30</v>
      </c>
      <c r="D46" s="152"/>
      <c r="E46" s="146"/>
      <c r="F46" s="123"/>
      <c r="G46" s="119">
        <v>205438</v>
      </c>
    </row>
    <row r="47" spans="1:7" ht="15">
      <c r="A47" s="114" t="s">
        <v>140</v>
      </c>
      <c r="B47" s="115" t="s">
        <v>141</v>
      </c>
      <c r="C47" s="127">
        <v>10</v>
      </c>
      <c r="D47" s="152"/>
      <c r="E47" s="146"/>
      <c r="F47" s="123"/>
      <c r="G47" s="119">
        <v>205438</v>
      </c>
    </row>
    <row r="48" spans="1:7" ht="15">
      <c r="A48" s="114" t="s">
        <v>142</v>
      </c>
      <c r="B48" s="115" t="s">
        <v>143</v>
      </c>
      <c r="C48" s="127">
        <v>3</v>
      </c>
      <c r="D48" s="152"/>
      <c r="E48" s="146"/>
      <c r="F48" s="123"/>
      <c r="G48" s="119">
        <v>205438</v>
      </c>
    </row>
    <row r="49" spans="1:8" ht="15">
      <c r="A49" s="125" t="s">
        <v>144</v>
      </c>
      <c r="B49" s="124" t="s">
        <v>145</v>
      </c>
      <c r="C49" s="127">
        <v>3</v>
      </c>
      <c r="D49" s="152"/>
      <c r="E49" s="146"/>
      <c r="F49" s="123"/>
      <c r="G49" s="119">
        <v>205438</v>
      </c>
      <c r="H49" s="3"/>
    </row>
    <row r="50" spans="1:7" ht="15">
      <c r="A50" s="114" t="s">
        <v>146</v>
      </c>
      <c r="B50" s="115" t="s">
        <v>147</v>
      </c>
      <c r="C50" s="127">
        <v>3</v>
      </c>
      <c r="D50" s="152"/>
      <c r="E50" s="146"/>
      <c r="F50" s="123"/>
      <c r="G50" s="119">
        <v>205438</v>
      </c>
    </row>
    <row r="51" spans="1:7" ht="15">
      <c r="A51" s="114" t="s">
        <v>148</v>
      </c>
      <c r="B51" s="115" t="s">
        <v>149</v>
      </c>
      <c r="C51" s="127">
        <v>3</v>
      </c>
      <c r="D51" s="152"/>
      <c r="E51" s="146"/>
      <c r="F51" s="123"/>
      <c r="G51" s="119">
        <v>205438</v>
      </c>
    </row>
    <row r="52" spans="1:7" ht="15">
      <c r="A52" s="125" t="s">
        <v>150</v>
      </c>
      <c r="B52" s="126" t="s">
        <v>151</v>
      </c>
      <c r="C52" s="127">
        <v>3</v>
      </c>
      <c r="D52" s="152"/>
      <c r="E52" s="146"/>
      <c r="F52" s="123"/>
      <c r="G52" s="119">
        <v>205438</v>
      </c>
    </row>
    <row r="53" spans="1:7" ht="15">
      <c r="A53" s="114" t="s">
        <v>152</v>
      </c>
      <c r="B53" s="115" t="s">
        <v>153</v>
      </c>
      <c r="C53" s="127">
        <v>1</v>
      </c>
      <c r="D53" s="152"/>
      <c r="E53" s="146"/>
      <c r="F53" s="123"/>
      <c r="G53" s="119">
        <v>205438</v>
      </c>
    </row>
    <row r="54" spans="1:7" ht="15">
      <c r="A54" s="114"/>
      <c r="B54" s="115"/>
      <c r="C54" s="117"/>
      <c r="D54" s="152"/>
      <c r="E54" s="147"/>
      <c r="F54" s="123"/>
      <c r="G54" s="119"/>
    </row>
    <row r="55" spans="1:7" ht="15">
      <c r="A55" s="121" t="s">
        <v>154</v>
      </c>
      <c r="B55" s="122" t="s">
        <v>155</v>
      </c>
      <c r="C55" s="110"/>
      <c r="D55" s="152"/>
      <c r="E55" s="144"/>
      <c r="F55" s="123"/>
      <c r="G55" s="119"/>
    </row>
    <row r="56" spans="1:7" ht="15">
      <c r="A56" s="114" t="s">
        <v>156</v>
      </c>
      <c r="B56" s="115" t="s">
        <v>157</v>
      </c>
      <c r="C56" s="127">
        <v>18222.56</v>
      </c>
      <c r="D56" s="152"/>
      <c r="E56" s="146"/>
      <c r="F56" s="123"/>
      <c r="G56" s="119">
        <v>205438</v>
      </c>
    </row>
    <row r="57" spans="1:7" ht="26.25">
      <c r="A57" s="114" t="s">
        <v>158</v>
      </c>
      <c r="B57" s="115" t="s">
        <v>159</v>
      </c>
      <c r="C57" s="127">
        <v>556</v>
      </c>
      <c r="D57" s="152"/>
      <c r="E57" s="146"/>
      <c r="F57" s="123"/>
      <c r="G57" s="119">
        <v>205438</v>
      </c>
    </row>
    <row r="58" spans="1:7" ht="26.25">
      <c r="A58" s="114" t="s">
        <v>160</v>
      </c>
      <c r="B58" s="115" t="s">
        <v>161</v>
      </c>
      <c r="C58" s="127">
        <v>66</v>
      </c>
      <c r="D58" s="152"/>
      <c r="E58" s="146"/>
      <c r="F58" s="123"/>
      <c r="G58" s="119">
        <v>205438</v>
      </c>
    </row>
    <row r="59" spans="1:7" ht="15">
      <c r="A59" s="125" t="s">
        <v>162</v>
      </c>
      <c r="B59" s="129" t="s">
        <v>163</v>
      </c>
      <c r="C59" s="127">
        <v>118</v>
      </c>
      <c r="D59" s="152"/>
      <c r="E59" s="146"/>
      <c r="F59" s="123"/>
      <c r="G59" s="119">
        <v>205438</v>
      </c>
    </row>
    <row r="60" spans="1:7" ht="15">
      <c r="A60" s="125" t="s">
        <v>164</v>
      </c>
      <c r="B60" s="87" t="s">
        <v>165</v>
      </c>
      <c r="C60" s="131">
        <v>134</v>
      </c>
      <c r="D60" s="153"/>
      <c r="E60" s="143"/>
      <c r="F60" s="123"/>
      <c r="G60" s="119">
        <v>205438</v>
      </c>
    </row>
    <row r="61" spans="1:7" ht="15">
      <c r="A61" s="130" t="s">
        <v>166</v>
      </c>
      <c r="B61" s="129" t="s">
        <v>167</v>
      </c>
      <c r="C61" s="132">
        <v>1</v>
      </c>
      <c r="D61" s="152"/>
      <c r="E61" s="146"/>
      <c r="F61" s="123"/>
      <c r="G61" s="119">
        <v>205438</v>
      </c>
    </row>
    <row r="62" spans="1:7" ht="15">
      <c r="A62" s="125" t="s">
        <v>168</v>
      </c>
      <c r="B62" s="87" t="s">
        <v>169</v>
      </c>
      <c r="C62" s="131"/>
      <c r="D62" s="153"/>
      <c r="E62" s="143"/>
      <c r="F62" s="123"/>
      <c r="G62" s="119"/>
    </row>
    <row r="63" spans="1:7" ht="15">
      <c r="A63" s="125" t="s">
        <v>170</v>
      </c>
      <c r="B63" s="87" t="s">
        <v>171</v>
      </c>
      <c r="C63" s="131">
        <v>1</v>
      </c>
      <c r="D63" s="153"/>
      <c r="E63" s="143"/>
      <c r="F63" s="123"/>
      <c r="G63" s="119">
        <v>205438</v>
      </c>
    </row>
    <row r="64" spans="1:7" ht="15">
      <c r="A64" s="125" t="s">
        <v>172</v>
      </c>
      <c r="B64" s="87" t="s">
        <v>173</v>
      </c>
      <c r="C64" s="131">
        <v>1</v>
      </c>
      <c r="D64" s="153"/>
      <c r="E64" s="143"/>
      <c r="F64" s="123"/>
      <c r="G64" s="119">
        <v>205438</v>
      </c>
    </row>
    <row r="65" spans="1:7" ht="15">
      <c r="A65" s="125"/>
      <c r="B65" s="87"/>
      <c r="C65" s="131"/>
      <c r="D65" s="153"/>
      <c r="E65" s="143"/>
      <c r="F65" s="123"/>
      <c r="G65" s="113"/>
    </row>
    <row r="66" spans="1:7" ht="15">
      <c r="A66" s="125"/>
      <c r="B66" s="87"/>
      <c r="C66" s="131"/>
      <c r="D66" s="153"/>
      <c r="E66" s="143"/>
      <c r="F66" s="123"/>
      <c r="G66" s="119"/>
    </row>
    <row r="67" spans="1:7" ht="15">
      <c r="A67" s="79"/>
      <c r="B67" s="80"/>
      <c r="C67" s="81"/>
      <c r="D67" s="71"/>
      <c r="E67" s="145"/>
      <c r="F67" s="101"/>
      <c r="G67" s="118"/>
    </row>
    <row r="68" spans="1:7" ht="15.75">
      <c r="A68" s="83" t="s">
        <v>1</v>
      </c>
      <c r="B68" s="73" t="s">
        <v>15</v>
      </c>
      <c r="C68" s="74"/>
      <c r="D68" s="66"/>
      <c r="E68" s="140"/>
      <c r="F68" s="98"/>
      <c r="G68" s="103"/>
    </row>
    <row r="69" spans="1:7" ht="15.75">
      <c r="A69" s="67" t="s">
        <v>28</v>
      </c>
      <c r="B69" s="68" t="s">
        <v>29</v>
      </c>
      <c r="C69" s="69" t="s">
        <v>30</v>
      </c>
      <c r="D69" s="70" t="s">
        <v>31</v>
      </c>
      <c r="E69" s="141"/>
      <c r="F69" s="99"/>
      <c r="G69" s="104"/>
    </row>
    <row r="70" spans="1:8" ht="15">
      <c r="A70" s="114"/>
      <c r="B70" s="115"/>
      <c r="C70" s="110"/>
      <c r="D70" s="111"/>
      <c r="E70" s="144"/>
      <c r="F70" s="112"/>
      <c r="G70" s="119"/>
      <c r="H70" s="3"/>
    </row>
    <row r="71" spans="1:8" ht="15">
      <c r="A71" s="114" t="s">
        <v>174</v>
      </c>
      <c r="B71" s="115" t="s">
        <v>175</v>
      </c>
      <c r="C71" s="110">
        <v>1</v>
      </c>
      <c r="D71" s="133"/>
      <c r="E71" s="146"/>
      <c r="F71" s="134"/>
      <c r="G71" s="119">
        <v>205438</v>
      </c>
      <c r="H71" s="3"/>
    </row>
    <row r="72" spans="1:7" ht="15">
      <c r="A72" s="114" t="s">
        <v>5</v>
      </c>
      <c r="B72" s="115" t="s">
        <v>176</v>
      </c>
      <c r="C72" s="110">
        <v>1</v>
      </c>
      <c r="D72" s="133"/>
      <c r="E72" s="146"/>
      <c r="F72" s="134"/>
      <c r="G72" s="119">
        <v>205438</v>
      </c>
    </row>
    <row r="73" spans="1:7" ht="15">
      <c r="A73" s="114" t="s">
        <v>177</v>
      </c>
      <c r="B73" s="115" t="s">
        <v>23</v>
      </c>
      <c r="C73" s="110">
        <v>1</v>
      </c>
      <c r="D73" s="133"/>
      <c r="E73" s="146"/>
      <c r="F73" s="134"/>
      <c r="G73" s="119">
        <v>205438</v>
      </c>
    </row>
    <row r="74" spans="1:7" ht="15">
      <c r="A74" s="114" t="s">
        <v>178</v>
      </c>
      <c r="B74" s="115" t="s">
        <v>179</v>
      </c>
      <c r="C74" s="110">
        <v>1</v>
      </c>
      <c r="D74" s="133"/>
      <c r="E74" s="146"/>
      <c r="F74" s="134"/>
      <c r="G74" s="119">
        <v>205438</v>
      </c>
    </row>
    <row r="75" spans="1:7" ht="15">
      <c r="A75" s="114" t="s">
        <v>180</v>
      </c>
      <c r="B75" s="115" t="s">
        <v>181</v>
      </c>
      <c r="C75" s="110">
        <v>1</v>
      </c>
      <c r="D75" s="133"/>
      <c r="E75" s="146"/>
      <c r="F75" s="134"/>
      <c r="G75" s="119">
        <v>205438</v>
      </c>
    </row>
    <row r="76" spans="1:7" ht="15">
      <c r="A76" s="114" t="s">
        <v>182</v>
      </c>
      <c r="B76" s="115" t="s">
        <v>183</v>
      </c>
      <c r="C76" s="110">
        <v>1</v>
      </c>
      <c r="D76" s="133"/>
      <c r="E76" s="146"/>
      <c r="F76" s="134"/>
      <c r="G76" s="119">
        <v>205438</v>
      </c>
    </row>
    <row r="77" spans="1:7" ht="15">
      <c r="A77" s="114" t="s">
        <v>184</v>
      </c>
      <c r="B77" s="115" t="s">
        <v>185</v>
      </c>
      <c r="C77" s="110">
        <v>1</v>
      </c>
      <c r="D77" s="133"/>
      <c r="E77" s="146"/>
      <c r="F77" s="134"/>
      <c r="G77" s="119">
        <v>205438</v>
      </c>
    </row>
    <row r="78" spans="1:7" ht="15">
      <c r="A78" s="114" t="s">
        <v>186</v>
      </c>
      <c r="B78" s="115" t="s">
        <v>187</v>
      </c>
      <c r="C78" s="110">
        <v>1</v>
      </c>
      <c r="D78" s="133"/>
      <c r="E78" s="146"/>
      <c r="F78" s="134"/>
      <c r="G78" s="119">
        <v>205438</v>
      </c>
    </row>
    <row r="79" spans="1:7" ht="15">
      <c r="A79" s="114"/>
      <c r="B79" s="115"/>
      <c r="C79" s="110"/>
      <c r="D79" s="133"/>
      <c r="E79" s="146"/>
      <c r="F79" s="116"/>
      <c r="G79" s="120"/>
    </row>
    <row r="80" spans="1:8" ht="15.75">
      <c r="A80" s="84" t="s">
        <v>14</v>
      </c>
      <c r="B80" s="85" t="s">
        <v>18</v>
      </c>
      <c r="C80" s="86"/>
      <c r="D80" s="66"/>
      <c r="E80" s="140"/>
      <c r="F80" s="98"/>
      <c r="G80" s="103"/>
      <c r="H80" s="3">
        <f>SUM(F83:F157)</f>
        <v>0</v>
      </c>
    </row>
    <row r="81" spans="1:7" ht="15.75">
      <c r="A81" s="67" t="s">
        <v>28</v>
      </c>
      <c r="B81" s="68" t="s">
        <v>29</v>
      </c>
      <c r="C81" s="69" t="s">
        <v>30</v>
      </c>
      <c r="D81" s="70" t="s">
        <v>31</v>
      </c>
      <c r="E81" s="141"/>
      <c r="F81" s="99"/>
      <c r="G81" s="104"/>
    </row>
    <row r="82" spans="1:7" ht="15">
      <c r="A82" s="114"/>
      <c r="B82" s="115"/>
      <c r="C82" s="110"/>
      <c r="D82" s="111"/>
      <c r="E82" s="144"/>
      <c r="F82" s="112"/>
      <c r="G82" s="119"/>
    </row>
    <row r="83" spans="1:7" ht="15">
      <c r="A83" s="114" t="s">
        <v>7</v>
      </c>
      <c r="B83" s="115" t="s">
        <v>16</v>
      </c>
      <c r="C83" s="110"/>
      <c r="D83" s="133"/>
      <c r="E83" s="146"/>
      <c r="F83" s="116"/>
      <c r="G83" s="120"/>
    </row>
    <row r="84" spans="1:7" ht="15">
      <c r="A84" s="114" t="s">
        <v>189</v>
      </c>
      <c r="B84" s="115" t="s">
        <v>19</v>
      </c>
      <c r="C84" s="110">
        <v>1</v>
      </c>
      <c r="D84" s="133" t="e">
        <f>ROUND(#REF!*#REF!,10)</f>
        <v>#REF!</v>
      </c>
      <c r="E84" s="146"/>
      <c r="F84" s="134"/>
      <c r="G84" s="119">
        <v>205438</v>
      </c>
    </row>
    <row r="85" spans="1:7" ht="15">
      <c r="A85" s="114" t="s">
        <v>190</v>
      </c>
      <c r="B85" s="115" t="s">
        <v>191</v>
      </c>
      <c r="C85" s="110">
        <v>1</v>
      </c>
      <c r="D85" s="133" t="e">
        <f>ROUND(#REF!*#REF!,10)</f>
        <v>#REF!</v>
      </c>
      <c r="E85" s="146"/>
      <c r="F85" s="134"/>
      <c r="G85" s="119">
        <v>205438</v>
      </c>
    </row>
    <row r="86" spans="1:7" ht="26.25">
      <c r="A86" s="114" t="s">
        <v>192</v>
      </c>
      <c r="B86" s="115" t="s">
        <v>193</v>
      </c>
      <c r="C86" s="110">
        <v>1</v>
      </c>
      <c r="D86" s="133" t="e">
        <f>ROUND(#REF!*#REF!,10)</f>
        <v>#REF!</v>
      </c>
      <c r="E86" s="146"/>
      <c r="F86" s="134"/>
      <c r="G86" s="119">
        <v>205438</v>
      </c>
    </row>
    <row r="87" spans="1:7" ht="15">
      <c r="A87" s="114" t="s">
        <v>194</v>
      </c>
      <c r="B87" s="126" t="s">
        <v>20</v>
      </c>
      <c r="C87" s="110">
        <v>1</v>
      </c>
      <c r="D87" s="133" t="e">
        <f>ROUND(#REF!*#REF!,10)</f>
        <v>#REF!</v>
      </c>
      <c r="E87" s="146"/>
      <c r="F87" s="134"/>
      <c r="G87" s="119">
        <v>205438</v>
      </c>
    </row>
    <row r="88" spans="1:7" ht="15">
      <c r="A88" s="114"/>
      <c r="B88" s="115"/>
      <c r="C88" s="110"/>
      <c r="D88" s="133"/>
      <c r="E88" s="148"/>
      <c r="F88" s="134"/>
      <c r="G88" s="119"/>
    </row>
    <row r="89" spans="1:7" ht="15">
      <c r="A89" s="79" t="s">
        <v>8</v>
      </c>
      <c r="B89" s="87" t="s">
        <v>195</v>
      </c>
      <c r="C89" s="81"/>
      <c r="D89" s="133"/>
      <c r="E89" s="143"/>
      <c r="F89" s="134"/>
      <c r="G89" s="120"/>
    </row>
    <row r="90" spans="1:7" ht="15">
      <c r="A90" s="114" t="s">
        <v>196</v>
      </c>
      <c r="B90" s="87" t="s">
        <v>19</v>
      </c>
      <c r="C90" s="81">
        <v>1</v>
      </c>
      <c r="D90" s="133" t="e">
        <f>ROUND(#REF!*#REF!,10)</f>
        <v>#REF!</v>
      </c>
      <c r="E90" s="143"/>
      <c r="F90" s="134"/>
      <c r="G90" s="119">
        <v>205438</v>
      </c>
    </row>
    <row r="91" spans="1:7" ht="15">
      <c r="A91" s="114" t="s">
        <v>197</v>
      </c>
      <c r="B91" s="87" t="s">
        <v>22</v>
      </c>
      <c r="C91" s="81">
        <v>1</v>
      </c>
      <c r="D91" s="133" t="e">
        <f>ROUND(#REF!*#REF!,10)</f>
        <v>#REF!</v>
      </c>
      <c r="E91" s="143"/>
      <c r="F91" s="134"/>
      <c r="G91" s="119">
        <v>205438</v>
      </c>
    </row>
    <row r="92" spans="1:7" ht="15">
      <c r="A92" s="114" t="s">
        <v>198</v>
      </c>
      <c r="B92" s="87" t="s">
        <v>191</v>
      </c>
      <c r="C92" s="81">
        <v>1</v>
      </c>
      <c r="D92" s="133" t="e">
        <f>ROUND(#REF!*#REF!,10)</f>
        <v>#REF!</v>
      </c>
      <c r="E92" s="143"/>
      <c r="F92" s="134"/>
      <c r="G92" s="119">
        <v>205438</v>
      </c>
    </row>
    <row r="93" spans="1:7" ht="15">
      <c r="A93" s="114" t="s">
        <v>199</v>
      </c>
      <c r="B93" s="87" t="s">
        <v>20</v>
      </c>
      <c r="C93" s="81">
        <v>1</v>
      </c>
      <c r="D93" s="133" t="e">
        <f>ROUND(#REF!*#REF!,10)</f>
        <v>#REF!</v>
      </c>
      <c r="E93" s="143"/>
      <c r="F93" s="134"/>
      <c r="G93" s="119">
        <v>205438</v>
      </c>
    </row>
    <row r="94" spans="1:7" ht="15">
      <c r="A94" s="114"/>
      <c r="B94" s="115"/>
      <c r="C94" s="110"/>
      <c r="D94" s="133"/>
      <c r="E94" s="144"/>
      <c r="F94" s="134"/>
      <c r="G94" s="113"/>
    </row>
    <row r="95" spans="1:7" ht="15">
      <c r="A95" s="79" t="s">
        <v>200</v>
      </c>
      <c r="B95" s="87" t="s">
        <v>176</v>
      </c>
      <c r="C95" s="81"/>
      <c r="D95" s="133"/>
      <c r="E95" s="143"/>
      <c r="F95" s="134"/>
      <c r="G95" s="120"/>
    </row>
    <row r="96" spans="1:7" ht="15">
      <c r="A96" s="114" t="s">
        <v>201</v>
      </c>
      <c r="B96" s="87" t="s">
        <v>19</v>
      </c>
      <c r="C96" s="81">
        <v>1</v>
      </c>
      <c r="D96" s="133" t="e">
        <f>ROUND(#REF!*#REF!,10)</f>
        <v>#REF!</v>
      </c>
      <c r="E96" s="143"/>
      <c r="F96" s="134"/>
      <c r="G96" s="119">
        <v>205438</v>
      </c>
    </row>
    <row r="97" spans="1:7" ht="15">
      <c r="A97" s="114" t="s">
        <v>202</v>
      </c>
      <c r="B97" s="87" t="s">
        <v>22</v>
      </c>
      <c r="C97" s="81">
        <v>1</v>
      </c>
      <c r="D97" s="133" t="e">
        <f>ROUND(#REF!*#REF!,10)</f>
        <v>#REF!</v>
      </c>
      <c r="E97" s="143"/>
      <c r="F97" s="134"/>
      <c r="G97" s="119">
        <v>205438</v>
      </c>
    </row>
    <row r="98" spans="1:7" ht="15">
      <c r="A98" s="114" t="s">
        <v>203</v>
      </c>
      <c r="B98" s="87" t="s">
        <v>191</v>
      </c>
      <c r="C98" s="81">
        <v>1</v>
      </c>
      <c r="D98" s="133" t="e">
        <f>ROUND(#REF!*#REF!,10)</f>
        <v>#REF!</v>
      </c>
      <c r="E98" s="143"/>
      <c r="F98" s="134"/>
      <c r="G98" s="119">
        <v>205438</v>
      </c>
    </row>
    <row r="99" spans="1:7" ht="26.25">
      <c r="A99" s="114" t="s">
        <v>204</v>
      </c>
      <c r="B99" s="87" t="s">
        <v>193</v>
      </c>
      <c r="C99" s="81">
        <v>1</v>
      </c>
      <c r="D99" s="133" t="e">
        <f>ROUND(#REF!*#REF!,10)</f>
        <v>#REF!</v>
      </c>
      <c r="E99" s="157"/>
      <c r="F99" s="134"/>
      <c r="G99" s="119">
        <v>205438</v>
      </c>
    </row>
    <row r="100" spans="1:7" ht="15">
      <c r="A100" s="114" t="s">
        <v>205</v>
      </c>
      <c r="B100" s="115" t="s">
        <v>20</v>
      </c>
      <c r="C100" s="81">
        <v>1</v>
      </c>
      <c r="D100" s="133" t="e">
        <f>ROUND(#REF!*#REF!,10)</f>
        <v>#REF!</v>
      </c>
      <c r="E100" s="144"/>
      <c r="F100" s="134"/>
      <c r="G100" s="119">
        <v>205438</v>
      </c>
    </row>
    <row r="101" spans="1:7" ht="15">
      <c r="A101" s="114"/>
      <c r="B101" s="126"/>
      <c r="C101" s="110"/>
      <c r="D101" s="133"/>
      <c r="E101" s="146"/>
      <c r="F101" s="134"/>
      <c r="G101" s="165"/>
    </row>
    <row r="102" spans="1:7" ht="15">
      <c r="A102" s="114" t="s">
        <v>206</v>
      </c>
      <c r="B102" s="126" t="s">
        <v>23</v>
      </c>
      <c r="C102" s="110"/>
      <c r="D102" s="133"/>
      <c r="E102" s="146"/>
      <c r="F102" s="134"/>
      <c r="G102" s="120"/>
    </row>
    <row r="103" spans="1:7" ht="15">
      <c r="A103" s="114" t="s">
        <v>207</v>
      </c>
      <c r="B103" s="126" t="s">
        <v>19</v>
      </c>
      <c r="C103" s="110">
        <v>1</v>
      </c>
      <c r="D103" s="133" t="e">
        <f>ROUND(#REF!*#REF!,10)</f>
        <v>#REF!</v>
      </c>
      <c r="E103" s="146"/>
      <c r="F103" s="134"/>
      <c r="G103" s="119">
        <v>205438</v>
      </c>
    </row>
    <row r="104" spans="1:7" ht="15">
      <c r="A104" s="114" t="s">
        <v>208</v>
      </c>
      <c r="B104" s="126" t="s">
        <v>22</v>
      </c>
      <c r="C104" s="110">
        <v>1</v>
      </c>
      <c r="D104" s="133" t="e">
        <f>ROUND(#REF!*#REF!,10)</f>
        <v>#REF!</v>
      </c>
      <c r="E104" s="146"/>
      <c r="F104" s="134"/>
      <c r="G104" s="119">
        <v>205438</v>
      </c>
    </row>
    <row r="105" spans="1:7" ht="15">
      <c r="A105" s="114" t="s">
        <v>209</v>
      </c>
      <c r="B105" s="115" t="s">
        <v>191</v>
      </c>
      <c r="C105" s="110">
        <v>1</v>
      </c>
      <c r="D105" s="133" t="e">
        <f>ROUND(#REF!*#REF!,10)</f>
        <v>#REF!</v>
      </c>
      <c r="E105" s="146"/>
      <c r="F105" s="134"/>
      <c r="G105" s="119">
        <v>205438</v>
      </c>
    </row>
    <row r="106" spans="1:7" ht="26.25">
      <c r="A106" s="114" t="s">
        <v>210</v>
      </c>
      <c r="B106" s="126" t="s">
        <v>193</v>
      </c>
      <c r="C106" s="110">
        <v>1</v>
      </c>
      <c r="D106" s="155" t="e">
        <f>ROUND(#REF!*#REF!,10)</f>
        <v>#REF!</v>
      </c>
      <c r="E106" s="156"/>
      <c r="F106" s="134"/>
      <c r="G106" s="119">
        <v>205438</v>
      </c>
    </row>
    <row r="107" spans="1:7" ht="15">
      <c r="A107" s="114" t="s">
        <v>211</v>
      </c>
      <c r="B107" s="126" t="s">
        <v>20</v>
      </c>
      <c r="C107" s="110">
        <v>1</v>
      </c>
      <c r="D107" s="133" t="e">
        <f>ROUND(#REF!*#REF!,10)</f>
        <v>#REF!</v>
      </c>
      <c r="E107" s="146"/>
      <c r="F107" s="134"/>
      <c r="G107" s="119">
        <v>205438</v>
      </c>
    </row>
    <row r="108" spans="1:7" ht="15">
      <c r="A108" s="114"/>
      <c r="B108" s="126"/>
      <c r="C108" s="110"/>
      <c r="D108" s="133"/>
      <c r="E108" s="146"/>
      <c r="F108" s="134"/>
      <c r="G108" s="119"/>
    </row>
    <row r="109" spans="1:7" ht="15">
      <c r="A109" s="114" t="s">
        <v>212</v>
      </c>
      <c r="B109" s="126" t="s">
        <v>179</v>
      </c>
      <c r="C109" s="110"/>
      <c r="D109" s="133"/>
      <c r="E109" s="146"/>
      <c r="F109" s="134"/>
      <c r="G109" s="119"/>
    </row>
    <row r="110" spans="1:7" ht="15">
      <c r="A110" s="114" t="s">
        <v>213</v>
      </c>
      <c r="B110" s="126" t="s">
        <v>19</v>
      </c>
      <c r="C110" s="110">
        <v>1</v>
      </c>
      <c r="D110" s="133" t="e">
        <f>ROUND(#REF!*#REF!,10)</f>
        <v>#REF!</v>
      </c>
      <c r="E110" s="146"/>
      <c r="F110" s="134"/>
      <c r="G110" s="119">
        <v>205438</v>
      </c>
    </row>
    <row r="111" spans="1:7" ht="15">
      <c r="A111" s="114" t="s">
        <v>214</v>
      </c>
      <c r="B111" s="126" t="s">
        <v>22</v>
      </c>
      <c r="C111" s="110">
        <v>1</v>
      </c>
      <c r="D111" s="133" t="e">
        <f>ROUND(#REF!*#REF!,10)</f>
        <v>#REF!</v>
      </c>
      <c r="E111" s="146"/>
      <c r="F111" s="134"/>
      <c r="G111" s="119">
        <v>205438</v>
      </c>
    </row>
    <row r="112" spans="1:7" ht="15">
      <c r="A112" s="114" t="s">
        <v>215</v>
      </c>
      <c r="B112" s="126" t="s">
        <v>191</v>
      </c>
      <c r="C112" s="110">
        <v>1</v>
      </c>
      <c r="D112" s="133" t="e">
        <f>ROUND(#REF!*#REF!,10)</f>
        <v>#REF!</v>
      </c>
      <c r="E112" s="146"/>
      <c r="F112" s="134"/>
      <c r="G112" s="119">
        <v>205438</v>
      </c>
    </row>
    <row r="113" spans="1:7" ht="26.25">
      <c r="A113" s="114" t="s">
        <v>216</v>
      </c>
      <c r="B113" s="126" t="s">
        <v>193</v>
      </c>
      <c r="C113" s="110">
        <v>1</v>
      </c>
      <c r="D113" s="133" t="e">
        <f>ROUND(#REF!*#REF!,10)</f>
        <v>#REF!</v>
      </c>
      <c r="E113" s="146"/>
      <c r="F113" s="134"/>
      <c r="G113" s="119">
        <v>205438</v>
      </c>
    </row>
    <row r="114" spans="1:7" ht="15">
      <c r="A114" s="114" t="s">
        <v>217</v>
      </c>
      <c r="B114" s="126" t="s">
        <v>20</v>
      </c>
      <c r="C114" s="110">
        <v>1</v>
      </c>
      <c r="D114" s="133" t="e">
        <f>ROUND(#REF!*#REF!,10)</f>
        <v>#REF!</v>
      </c>
      <c r="E114" s="146"/>
      <c r="F114" s="134"/>
      <c r="G114" s="119">
        <v>205438</v>
      </c>
    </row>
    <row r="115" spans="1:7" ht="15">
      <c r="A115" s="114"/>
      <c r="B115" s="126"/>
      <c r="C115" s="110"/>
      <c r="D115" s="133"/>
      <c r="E115" s="146"/>
      <c r="F115" s="134"/>
      <c r="G115" s="119"/>
    </row>
    <row r="116" spans="1:7" ht="15">
      <c r="A116" s="114" t="s">
        <v>218</v>
      </c>
      <c r="B116" s="126" t="s">
        <v>219</v>
      </c>
      <c r="C116" s="110"/>
      <c r="D116" s="133"/>
      <c r="E116" s="146"/>
      <c r="F116" s="134"/>
      <c r="G116" s="119"/>
    </row>
    <row r="117" spans="1:7" ht="15">
      <c r="A117" s="114" t="s">
        <v>220</v>
      </c>
      <c r="B117" s="126" t="s">
        <v>19</v>
      </c>
      <c r="C117" s="110">
        <v>1</v>
      </c>
      <c r="D117" s="133" t="e">
        <f>ROUND(#REF!*#REF!,10)</f>
        <v>#REF!</v>
      </c>
      <c r="E117" s="146"/>
      <c r="F117" s="134"/>
      <c r="G117" s="119">
        <v>205438</v>
      </c>
    </row>
    <row r="118" spans="1:7" ht="15">
      <c r="A118" s="114" t="s">
        <v>221</v>
      </c>
      <c r="B118" s="126" t="s">
        <v>191</v>
      </c>
      <c r="C118" s="110">
        <v>1</v>
      </c>
      <c r="D118" s="133" t="e">
        <f>ROUND(#REF!*#REF!,10)</f>
        <v>#REF!</v>
      </c>
      <c r="E118" s="146"/>
      <c r="F118" s="134"/>
      <c r="G118" s="119">
        <v>205438</v>
      </c>
    </row>
    <row r="119" spans="1:7" ht="26.25">
      <c r="A119" s="114" t="s">
        <v>222</v>
      </c>
      <c r="B119" s="126" t="s">
        <v>193</v>
      </c>
      <c r="C119" s="110">
        <v>1</v>
      </c>
      <c r="D119" s="155" t="e">
        <f>ROUND(#REF!*#REF!,10)</f>
        <v>#REF!</v>
      </c>
      <c r="E119" s="156"/>
      <c r="F119" s="134"/>
      <c r="G119" s="119">
        <v>205438</v>
      </c>
    </row>
    <row r="120" spans="1:7" ht="15">
      <c r="A120" s="114" t="s">
        <v>223</v>
      </c>
      <c r="B120" s="126" t="s">
        <v>20</v>
      </c>
      <c r="C120" s="110">
        <v>1</v>
      </c>
      <c r="D120" s="133" t="e">
        <f>ROUND(#REF!*#REF!,10)</f>
        <v>#REF!</v>
      </c>
      <c r="E120" s="146"/>
      <c r="F120" s="134"/>
      <c r="G120" s="119">
        <v>205438</v>
      </c>
    </row>
    <row r="121" spans="1:7" ht="15">
      <c r="A121" s="114"/>
      <c r="B121" s="126"/>
      <c r="C121" s="110"/>
      <c r="D121" s="133"/>
      <c r="E121" s="146"/>
      <c r="F121" s="134"/>
      <c r="G121" s="119"/>
    </row>
    <row r="122" spans="1:7" ht="15">
      <c r="A122" s="114" t="s">
        <v>224</v>
      </c>
      <c r="B122" s="126" t="s">
        <v>24</v>
      </c>
      <c r="C122" s="110"/>
      <c r="D122" s="133"/>
      <c r="E122" s="146"/>
      <c r="F122" s="134"/>
      <c r="G122" s="119"/>
    </row>
    <row r="123" spans="1:7" ht="15">
      <c r="A123" s="114" t="s">
        <v>225</v>
      </c>
      <c r="B123" s="126" t="s">
        <v>19</v>
      </c>
      <c r="C123" s="110">
        <v>1</v>
      </c>
      <c r="D123" s="133" t="e">
        <f>ROUND(#REF!*#REF!,10)</f>
        <v>#REF!</v>
      </c>
      <c r="E123" s="146"/>
      <c r="F123" s="134"/>
      <c r="G123" s="119">
        <v>205438</v>
      </c>
    </row>
    <row r="124" spans="1:7" ht="15">
      <c r="A124" s="114" t="s">
        <v>226</v>
      </c>
      <c r="B124" s="126" t="s">
        <v>22</v>
      </c>
      <c r="C124" s="110">
        <v>1</v>
      </c>
      <c r="D124" s="133" t="e">
        <f>ROUND(#REF!*#REF!,10)</f>
        <v>#REF!</v>
      </c>
      <c r="E124" s="146"/>
      <c r="F124" s="134"/>
      <c r="G124" s="119">
        <v>205438</v>
      </c>
    </row>
    <row r="125" spans="1:7" ht="15">
      <c r="A125" s="114" t="s">
        <v>227</v>
      </c>
      <c r="B125" s="126" t="s">
        <v>191</v>
      </c>
      <c r="C125" s="110">
        <v>1</v>
      </c>
      <c r="D125" s="133" t="e">
        <f>ROUND(#REF!*#REF!,10)</f>
        <v>#REF!</v>
      </c>
      <c r="E125" s="146"/>
      <c r="F125" s="134"/>
      <c r="G125" s="119">
        <v>205438</v>
      </c>
    </row>
    <row r="126" spans="1:7" ht="26.25">
      <c r="A126" s="114" t="s">
        <v>228</v>
      </c>
      <c r="B126" s="126" t="s">
        <v>193</v>
      </c>
      <c r="C126" s="110">
        <v>1</v>
      </c>
      <c r="D126" s="155" t="e">
        <f>ROUND(#REF!*#REF!,10)</f>
        <v>#REF!</v>
      </c>
      <c r="E126" s="156"/>
      <c r="F126" s="134"/>
      <c r="G126" s="119">
        <v>205438</v>
      </c>
    </row>
    <row r="127" spans="1:7" ht="15">
      <c r="A127" s="114" t="s">
        <v>229</v>
      </c>
      <c r="B127" s="126" t="s">
        <v>20</v>
      </c>
      <c r="C127" s="110">
        <v>1</v>
      </c>
      <c r="D127" s="133" t="e">
        <f>ROUND(#REF!*#REF!,10)</f>
        <v>#REF!</v>
      </c>
      <c r="E127" s="146"/>
      <c r="F127" s="134"/>
      <c r="G127" s="119">
        <v>205438</v>
      </c>
    </row>
    <row r="128" spans="1:7" ht="15">
      <c r="A128" s="114"/>
      <c r="B128" s="126"/>
      <c r="C128" s="110"/>
      <c r="D128" s="133"/>
      <c r="E128" s="146"/>
      <c r="F128" s="134"/>
      <c r="G128" s="119"/>
    </row>
    <row r="129" spans="1:7" ht="15">
      <c r="A129" s="114" t="s">
        <v>230</v>
      </c>
      <c r="B129" s="126" t="s">
        <v>181</v>
      </c>
      <c r="C129" s="110"/>
      <c r="D129" s="133"/>
      <c r="E129" s="146"/>
      <c r="F129" s="134"/>
      <c r="G129" s="119"/>
    </row>
    <row r="130" spans="1:7" ht="15">
      <c r="A130" s="114" t="s">
        <v>231</v>
      </c>
      <c r="B130" s="126" t="s">
        <v>19</v>
      </c>
      <c r="C130" s="110">
        <v>1</v>
      </c>
      <c r="D130" s="133" t="e">
        <f>ROUND(#REF!*#REF!,10)</f>
        <v>#REF!</v>
      </c>
      <c r="E130" s="146"/>
      <c r="F130" s="134"/>
      <c r="G130" s="119">
        <v>205438</v>
      </c>
    </row>
    <row r="131" spans="1:7" ht="15">
      <c r="A131" s="114" t="s">
        <v>232</v>
      </c>
      <c r="B131" s="126" t="s">
        <v>233</v>
      </c>
      <c r="C131" s="110">
        <v>1</v>
      </c>
      <c r="D131" s="133" t="e">
        <f>ROUND(#REF!*#REF!,10)</f>
        <v>#REF!</v>
      </c>
      <c r="E131" s="146"/>
      <c r="F131" s="134"/>
      <c r="G131" s="119">
        <v>205438</v>
      </c>
    </row>
    <row r="132" spans="1:7" ht="15">
      <c r="A132" s="114" t="s">
        <v>234</v>
      </c>
      <c r="B132" s="126" t="s">
        <v>191</v>
      </c>
      <c r="C132" s="110">
        <v>1</v>
      </c>
      <c r="D132" s="133" t="e">
        <f>ROUND(#REF!*#REF!,10)</f>
        <v>#REF!</v>
      </c>
      <c r="E132" s="146"/>
      <c r="F132" s="134"/>
      <c r="G132" s="119">
        <v>205438</v>
      </c>
    </row>
    <row r="133" spans="1:7" ht="26.25">
      <c r="A133" s="114" t="s">
        <v>235</v>
      </c>
      <c r="B133" s="126" t="s">
        <v>193</v>
      </c>
      <c r="C133" s="110">
        <v>1</v>
      </c>
      <c r="D133" s="155" t="e">
        <f>ROUND(#REF!*#REF!,10)</f>
        <v>#REF!</v>
      </c>
      <c r="E133" s="156"/>
      <c r="F133" s="134"/>
      <c r="G133" s="119">
        <v>205438</v>
      </c>
    </row>
    <row r="134" spans="1:7" ht="15">
      <c r="A134" s="114" t="s">
        <v>236</v>
      </c>
      <c r="B134" s="126" t="s">
        <v>20</v>
      </c>
      <c r="C134" s="110">
        <v>1</v>
      </c>
      <c r="D134" s="133" t="e">
        <f>ROUND(#REF!*#REF!,10)</f>
        <v>#REF!</v>
      </c>
      <c r="E134" s="146"/>
      <c r="F134" s="134"/>
      <c r="G134" s="119">
        <v>205438</v>
      </c>
    </row>
    <row r="135" spans="1:7" ht="15">
      <c r="A135" s="114"/>
      <c r="B135" s="126"/>
      <c r="C135" s="110"/>
      <c r="D135" s="133"/>
      <c r="E135" s="146"/>
      <c r="F135" s="134"/>
      <c r="G135" s="119"/>
    </row>
    <row r="136" spans="1:7" ht="15">
      <c r="A136" s="114" t="s">
        <v>237</v>
      </c>
      <c r="B136" s="126" t="s">
        <v>238</v>
      </c>
      <c r="C136" s="110"/>
      <c r="D136" s="133"/>
      <c r="E136" s="146"/>
      <c r="F136" s="134"/>
      <c r="G136" s="119"/>
    </row>
    <row r="137" spans="1:7" ht="15">
      <c r="A137" s="114" t="s">
        <v>239</v>
      </c>
      <c r="B137" s="126" t="s">
        <v>19</v>
      </c>
      <c r="C137" s="110">
        <v>1</v>
      </c>
      <c r="D137" s="133" t="e">
        <f>ROUND(#REF!*#REF!,10)</f>
        <v>#REF!</v>
      </c>
      <c r="E137" s="146"/>
      <c r="F137" s="134"/>
      <c r="G137" s="119">
        <v>205438</v>
      </c>
    </row>
    <row r="138" spans="1:7" ht="15">
      <c r="A138" s="114" t="s">
        <v>240</v>
      </c>
      <c r="B138" s="126" t="s">
        <v>241</v>
      </c>
      <c r="C138" s="110">
        <v>1</v>
      </c>
      <c r="D138" s="133" t="e">
        <f>ROUND(#REF!*#REF!,10)</f>
        <v>#REF!</v>
      </c>
      <c r="E138" s="146"/>
      <c r="F138" s="134"/>
      <c r="G138" s="119">
        <v>205438</v>
      </c>
    </row>
    <row r="139" spans="1:7" ht="15">
      <c r="A139" s="114" t="s">
        <v>242</v>
      </c>
      <c r="B139" s="126" t="s">
        <v>191</v>
      </c>
      <c r="C139" s="110">
        <v>1</v>
      </c>
      <c r="D139" s="133" t="e">
        <f>ROUND(#REF!*#REF!,10)</f>
        <v>#REF!</v>
      </c>
      <c r="E139" s="146"/>
      <c r="F139" s="134"/>
      <c r="G139" s="119">
        <v>205438</v>
      </c>
    </row>
    <row r="140" spans="1:7" ht="26.25">
      <c r="A140" s="114" t="s">
        <v>243</v>
      </c>
      <c r="B140" s="126" t="s">
        <v>193</v>
      </c>
      <c r="C140" s="110">
        <v>1</v>
      </c>
      <c r="D140" s="155" t="e">
        <f>ROUND(#REF!*#REF!,10)</f>
        <v>#REF!</v>
      </c>
      <c r="E140" s="156"/>
      <c r="F140" s="134"/>
      <c r="G140" s="119">
        <v>205438</v>
      </c>
    </row>
    <row r="141" spans="1:7" ht="15">
      <c r="A141" s="114" t="s">
        <v>244</v>
      </c>
      <c r="B141" s="126" t="s">
        <v>20</v>
      </c>
      <c r="C141" s="110">
        <v>1</v>
      </c>
      <c r="D141" s="133" t="e">
        <f>ROUND(#REF!*#REF!,10)</f>
        <v>#REF!</v>
      </c>
      <c r="E141" s="146"/>
      <c r="F141" s="134"/>
      <c r="G141" s="119">
        <v>205438</v>
      </c>
    </row>
    <row r="142" spans="1:7" ht="15">
      <c r="A142" s="114"/>
      <c r="B142" s="126"/>
      <c r="C142" s="110"/>
      <c r="D142" s="133"/>
      <c r="E142" s="146"/>
      <c r="F142" s="134"/>
      <c r="G142" s="119"/>
    </row>
    <row r="143" spans="1:7" ht="15">
      <c r="A143" s="114" t="s">
        <v>245</v>
      </c>
      <c r="B143" s="126" t="s">
        <v>185</v>
      </c>
      <c r="C143" s="110"/>
      <c r="D143" s="133"/>
      <c r="E143" s="146"/>
      <c r="F143" s="134"/>
      <c r="G143" s="119"/>
    </row>
    <row r="144" spans="1:7" ht="15">
      <c r="A144" s="114" t="s">
        <v>246</v>
      </c>
      <c r="B144" s="126" t="s">
        <v>19</v>
      </c>
      <c r="C144" s="110">
        <v>1</v>
      </c>
      <c r="D144" s="133" t="e">
        <f>ROUND(#REF!*#REF!,10)</f>
        <v>#REF!</v>
      </c>
      <c r="E144" s="146"/>
      <c r="F144" s="134"/>
      <c r="G144" s="119">
        <v>205438</v>
      </c>
    </row>
    <row r="145" spans="1:7" ht="15">
      <c r="A145" s="114" t="s">
        <v>247</v>
      </c>
      <c r="B145" s="126" t="s">
        <v>191</v>
      </c>
      <c r="C145" s="110">
        <v>1</v>
      </c>
      <c r="D145" s="133" t="e">
        <f>ROUND(#REF!*#REF!,10)</f>
        <v>#REF!</v>
      </c>
      <c r="E145" s="146"/>
      <c r="F145" s="134"/>
      <c r="G145" s="119">
        <v>205438</v>
      </c>
    </row>
    <row r="146" spans="1:7" ht="26.25">
      <c r="A146" s="114" t="s">
        <v>248</v>
      </c>
      <c r="B146" s="126" t="s">
        <v>193</v>
      </c>
      <c r="C146" s="110">
        <v>1</v>
      </c>
      <c r="D146" s="155" t="e">
        <f>ROUND(#REF!*#REF!,10)</f>
        <v>#REF!</v>
      </c>
      <c r="E146" s="156"/>
      <c r="F146" s="134"/>
      <c r="G146" s="119">
        <v>205438</v>
      </c>
    </row>
    <row r="147" spans="1:7" ht="15">
      <c r="A147" s="114" t="s">
        <v>249</v>
      </c>
      <c r="B147" s="126" t="s">
        <v>20</v>
      </c>
      <c r="C147" s="110">
        <v>1</v>
      </c>
      <c r="D147" s="133" t="e">
        <f>ROUND(#REF!*#REF!,10)</f>
        <v>#REF!</v>
      </c>
      <c r="E147" s="146"/>
      <c r="F147" s="134"/>
      <c r="G147" s="119">
        <v>205438</v>
      </c>
    </row>
    <row r="148" spans="1:7" ht="15">
      <c r="A148" s="114"/>
      <c r="B148" s="126"/>
      <c r="C148" s="110"/>
      <c r="D148" s="133"/>
      <c r="E148" s="146"/>
      <c r="F148" s="134"/>
      <c r="G148" s="119"/>
    </row>
    <row r="149" spans="1:7" ht="15">
      <c r="A149" s="114" t="s">
        <v>250</v>
      </c>
      <c r="B149" s="126" t="s">
        <v>251</v>
      </c>
      <c r="C149" s="110"/>
      <c r="D149" s="133"/>
      <c r="E149" s="146"/>
      <c r="F149" s="134"/>
      <c r="G149" s="119"/>
    </row>
    <row r="150" spans="1:7" ht="15">
      <c r="A150" s="114" t="s">
        <v>252</v>
      </c>
      <c r="B150" s="126" t="s">
        <v>19</v>
      </c>
      <c r="C150" s="110">
        <v>1</v>
      </c>
      <c r="D150" s="133" t="e">
        <f>ROUND(#REF!*#REF!,10)</f>
        <v>#REF!</v>
      </c>
      <c r="E150" s="146"/>
      <c r="F150" s="134"/>
      <c r="G150" s="119">
        <v>205438</v>
      </c>
    </row>
    <row r="151" spans="1:7" ht="15">
      <c r="A151" s="114" t="s">
        <v>253</v>
      </c>
      <c r="B151" s="126" t="s">
        <v>191</v>
      </c>
      <c r="C151" s="110">
        <v>1</v>
      </c>
      <c r="D151" s="133" t="e">
        <f>ROUND(#REF!*#REF!,10)</f>
        <v>#REF!</v>
      </c>
      <c r="E151" s="146"/>
      <c r="F151" s="134"/>
      <c r="G151" s="119">
        <v>205438</v>
      </c>
    </row>
    <row r="152" spans="1:7" ht="26.25">
      <c r="A152" s="114" t="s">
        <v>254</v>
      </c>
      <c r="B152" s="126" t="s">
        <v>193</v>
      </c>
      <c r="C152" s="110">
        <v>1</v>
      </c>
      <c r="D152" s="155" t="e">
        <f>ROUND(#REF!*#REF!,10)</f>
        <v>#REF!</v>
      </c>
      <c r="E152" s="156"/>
      <c r="F152" s="134"/>
      <c r="G152" s="119">
        <v>205438</v>
      </c>
    </row>
    <row r="153" spans="1:7" ht="15">
      <c r="A153" s="114" t="s">
        <v>255</v>
      </c>
      <c r="B153" s="126" t="s">
        <v>20</v>
      </c>
      <c r="C153" s="110">
        <v>1</v>
      </c>
      <c r="D153" s="133" t="e">
        <f>ROUND(#REF!*#REF!,10)</f>
        <v>#REF!</v>
      </c>
      <c r="E153" s="146"/>
      <c r="F153" s="134"/>
      <c r="G153" s="119">
        <v>205438</v>
      </c>
    </row>
    <row r="154" spans="1:7" ht="15">
      <c r="A154" s="114"/>
      <c r="B154" s="126"/>
      <c r="C154" s="110"/>
      <c r="D154" s="133"/>
      <c r="E154" s="146"/>
      <c r="F154" s="134"/>
      <c r="G154" s="119"/>
    </row>
    <row r="155" spans="1:7" ht="15">
      <c r="A155" s="114" t="s">
        <v>256</v>
      </c>
      <c r="B155" s="126" t="s">
        <v>257</v>
      </c>
      <c r="C155" s="110"/>
      <c r="D155" s="133"/>
      <c r="E155" s="146"/>
      <c r="F155" s="134"/>
      <c r="G155" s="119"/>
    </row>
    <row r="156" spans="1:7" ht="15">
      <c r="A156" s="114" t="s">
        <v>258</v>
      </c>
      <c r="B156" s="126" t="s">
        <v>259</v>
      </c>
      <c r="C156" s="110">
        <v>1</v>
      </c>
      <c r="D156" s="133" t="e">
        <f>ROUND(#REF!*#REF!,10)</f>
        <v>#REF!</v>
      </c>
      <c r="E156" s="146"/>
      <c r="F156" s="134"/>
      <c r="G156" s="119">
        <v>205438</v>
      </c>
    </row>
    <row r="157" spans="1:7" ht="15">
      <c r="A157" s="114"/>
      <c r="B157" s="126"/>
      <c r="C157" s="110"/>
      <c r="D157" s="133"/>
      <c r="E157" s="146"/>
      <c r="F157" s="116"/>
      <c r="G157" s="120"/>
    </row>
    <row r="158" spans="1:8" ht="15.75">
      <c r="A158" s="84" t="s">
        <v>316</v>
      </c>
      <c r="B158" s="85" t="s">
        <v>26</v>
      </c>
      <c r="C158" s="86"/>
      <c r="D158" s="66"/>
      <c r="E158" s="140"/>
      <c r="F158" s="98"/>
      <c r="G158" s="103"/>
      <c r="H158" s="3"/>
    </row>
    <row r="159" spans="1:7" ht="15.75">
      <c r="A159" s="67" t="s">
        <v>28</v>
      </c>
      <c r="B159" s="68" t="s">
        <v>29</v>
      </c>
      <c r="C159" s="69" t="s">
        <v>30</v>
      </c>
      <c r="D159" s="70" t="s">
        <v>31</v>
      </c>
      <c r="E159" s="141"/>
      <c r="F159" s="99"/>
      <c r="G159" s="104"/>
    </row>
    <row r="160" spans="1:7" ht="15">
      <c r="A160" s="114"/>
      <c r="B160" s="126"/>
      <c r="C160" s="136"/>
      <c r="D160" s="111"/>
      <c r="E160" s="144"/>
      <c r="F160" s="112"/>
      <c r="G160" s="119"/>
    </row>
    <row r="161" spans="1:7" ht="15">
      <c r="A161" s="121" t="s">
        <v>9</v>
      </c>
      <c r="B161" s="135" t="s">
        <v>195</v>
      </c>
      <c r="C161" s="110"/>
      <c r="D161" s="111"/>
      <c r="E161" s="144"/>
      <c r="F161" s="112"/>
      <c r="G161" s="119"/>
    </row>
    <row r="162" spans="1:7" ht="15">
      <c r="A162" s="114" t="s">
        <v>260</v>
      </c>
      <c r="B162" s="126" t="s">
        <v>19</v>
      </c>
      <c r="C162" s="110">
        <v>1</v>
      </c>
      <c r="D162" s="133" t="e">
        <f>ROUND(#REF!*#REF!,10)</f>
        <v>#REF!</v>
      </c>
      <c r="E162" s="146"/>
      <c r="F162" s="134"/>
      <c r="G162" s="119">
        <v>205438</v>
      </c>
    </row>
    <row r="163" spans="1:7" ht="15">
      <c r="A163" s="114" t="s">
        <v>261</v>
      </c>
      <c r="B163" s="126" t="s">
        <v>22</v>
      </c>
      <c r="C163" s="110">
        <v>1</v>
      </c>
      <c r="D163" s="133" t="e">
        <f>ROUND(#REF!*#REF!,10)</f>
        <v>#REF!</v>
      </c>
      <c r="E163" s="146"/>
      <c r="F163" s="134"/>
      <c r="G163" s="119">
        <v>205438</v>
      </c>
    </row>
    <row r="164" spans="1:7" ht="15">
      <c r="A164" s="114" t="s">
        <v>262</v>
      </c>
      <c r="B164" s="126" t="s">
        <v>191</v>
      </c>
      <c r="C164" s="110">
        <v>1</v>
      </c>
      <c r="D164" s="133" t="e">
        <f>ROUND(#REF!*#REF!,10)</f>
        <v>#REF!</v>
      </c>
      <c r="E164" s="146"/>
      <c r="F164" s="134"/>
      <c r="G164" s="119">
        <v>205438</v>
      </c>
    </row>
    <row r="165" spans="1:7" ht="15">
      <c r="A165" s="114" t="s">
        <v>263</v>
      </c>
      <c r="B165" s="126" t="s">
        <v>20</v>
      </c>
      <c r="C165" s="110">
        <v>1</v>
      </c>
      <c r="D165" s="133" t="e">
        <f>ROUND(#REF!*#REF!,10)</f>
        <v>#REF!</v>
      </c>
      <c r="E165" s="146"/>
      <c r="F165" s="134"/>
      <c r="G165" s="119">
        <v>205438</v>
      </c>
    </row>
    <row r="166" spans="1:7" ht="15">
      <c r="A166" s="114"/>
      <c r="B166" s="126"/>
      <c r="C166" s="110"/>
      <c r="D166" s="133"/>
      <c r="E166" s="146"/>
      <c r="F166" s="134"/>
      <c r="G166" s="119"/>
    </row>
    <row r="167" spans="1:7" ht="15">
      <c r="A167" s="121" t="s">
        <v>10</v>
      </c>
      <c r="B167" s="135" t="s">
        <v>21</v>
      </c>
      <c r="C167" s="110"/>
      <c r="D167" s="133"/>
      <c r="E167" s="146"/>
      <c r="F167" s="134"/>
      <c r="G167" s="119"/>
    </row>
    <row r="168" spans="1:7" ht="15">
      <c r="A168" s="114" t="s">
        <v>264</v>
      </c>
      <c r="B168" s="126" t="s">
        <v>19</v>
      </c>
      <c r="C168" s="110">
        <v>1</v>
      </c>
      <c r="D168" s="133" t="e">
        <f>ROUND(#REF!*#REF!,10)</f>
        <v>#REF!</v>
      </c>
      <c r="E168" s="146"/>
      <c r="F168" s="134"/>
      <c r="G168" s="119">
        <v>205438</v>
      </c>
    </row>
    <row r="169" spans="1:7" ht="15">
      <c r="A169" s="114" t="s">
        <v>265</v>
      </c>
      <c r="B169" s="126" t="s">
        <v>22</v>
      </c>
      <c r="C169" s="110">
        <v>1</v>
      </c>
      <c r="D169" s="133" t="e">
        <f>ROUND(#REF!*#REF!,10)</f>
        <v>#REF!</v>
      </c>
      <c r="E169" s="146"/>
      <c r="F169" s="134"/>
      <c r="G169" s="119">
        <v>205438</v>
      </c>
    </row>
    <row r="170" spans="1:7" ht="15">
      <c r="A170" s="114" t="s">
        <v>266</v>
      </c>
      <c r="B170" s="126" t="s">
        <v>191</v>
      </c>
      <c r="C170" s="110">
        <v>1</v>
      </c>
      <c r="D170" s="133" t="e">
        <f>ROUND(#REF!*#REF!,10)</f>
        <v>#REF!</v>
      </c>
      <c r="E170" s="146"/>
      <c r="F170" s="134"/>
      <c r="G170" s="119">
        <v>205438</v>
      </c>
    </row>
    <row r="171" spans="1:7" ht="26.25">
      <c r="A171" s="114" t="s">
        <v>267</v>
      </c>
      <c r="B171" s="126" t="s">
        <v>193</v>
      </c>
      <c r="C171" s="110">
        <v>1</v>
      </c>
      <c r="D171" s="155" t="e">
        <f>ROUND(#REF!*#REF!,10)</f>
        <v>#REF!</v>
      </c>
      <c r="E171" s="156"/>
      <c r="F171" s="134"/>
      <c r="G171" s="119">
        <v>205438</v>
      </c>
    </row>
    <row r="172" spans="1:7" ht="15">
      <c r="A172" s="114" t="s">
        <v>268</v>
      </c>
      <c r="B172" s="126" t="s">
        <v>20</v>
      </c>
      <c r="C172" s="110">
        <v>1</v>
      </c>
      <c r="D172" s="133" t="e">
        <f>ROUND(#REF!*#REF!,10)</f>
        <v>#REF!</v>
      </c>
      <c r="E172" s="146"/>
      <c r="F172" s="134"/>
      <c r="G172" s="119">
        <v>205438</v>
      </c>
    </row>
    <row r="173" spans="1:7" ht="15">
      <c r="A173" s="121"/>
      <c r="B173" s="135"/>
      <c r="C173" s="110"/>
      <c r="D173" s="133"/>
      <c r="E173" s="146"/>
      <c r="F173" s="134"/>
      <c r="G173" s="119"/>
    </row>
    <row r="174" spans="1:7" ht="15">
      <c r="A174" s="121" t="s">
        <v>11</v>
      </c>
      <c r="B174" s="135" t="s">
        <v>23</v>
      </c>
      <c r="C174" s="110"/>
      <c r="D174" s="133"/>
      <c r="E174" s="146"/>
      <c r="F174" s="134"/>
      <c r="G174" s="119"/>
    </row>
    <row r="175" spans="1:7" ht="15">
      <c r="A175" s="114" t="s">
        <v>269</v>
      </c>
      <c r="B175" s="126" t="s">
        <v>19</v>
      </c>
      <c r="C175" s="110">
        <v>1</v>
      </c>
      <c r="D175" s="133" t="e">
        <f>ROUND(#REF!*#REF!,10)</f>
        <v>#REF!</v>
      </c>
      <c r="E175" s="146"/>
      <c r="F175" s="134"/>
      <c r="G175" s="119">
        <v>205438</v>
      </c>
    </row>
    <row r="176" spans="1:7" ht="15">
      <c r="A176" s="114" t="s">
        <v>270</v>
      </c>
      <c r="B176" s="126" t="s">
        <v>22</v>
      </c>
      <c r="C176" s="110">
        <v>1</v>
      </c>
      <c r="D176" s="133" t="e">
        <f>ROUND(#REF!*#REF!,10)</f>
        <v>#REF!</v>
      </c>
      <c r="E176" s="146"/>
      <c r="F176" s="134"/>
      <c r="G176" s="119">
        <v>205438</v>
      </c>
    </row>
    <row r="177" spans="1:7" ht="15">
      <c r="A177" s="114" t="s">
        <v>271</v>
      </c>
      <c r="B177" s="126" t="s">
        <v>191</v>
      </c>
      <c r="C177" s="110">
        <v>1</v>
      </c>
      <c r="D177" s="133" t="e">
        <f>ROUND(#REF!*#REF!,10)</f>
        <v>#REF!</v>
      </c>
      <c r="E177" s="146"/>
      <c r="F177" s="134"/>
      <c r="G177" s="119">
        <v>205438</v>
      </c>
    </row>
    <row r="178" spans="1:7" ht="26.25">
      <c r="A178" s="114" t="s">
        <v>272</v>
      </c>
      <c r="B178" s="126" t="s">
        <v>193</v>
      </c>
      <c r="C178" s="110">
        <v>1</v>
      </c>
      <c r="D178" s="155" t="e">
        <f>ROUND(#REF!*#REF!,10)</f>
        <v>#REF!</v>
      </c>
      <c r="E178" s="156"/>
      <c r="F178" s="134"/>
      <c r="G178" s="119">
        <v>205438</v>
      </c>
    </row>
    <row r="179" spans="1:7" ht="15">
      <c r="A179" s="114" t="s">
        <v>273</v>
      </c>
      <c r="B179" s="126" t="s">
        <v>20</v>
      </c>
      <c r="C179" s="110">
        <v>1</v>
      </c>
      <c r="D179" s="133" t="e">
        <f>ROUND(#REF!*#REF!,10)</f>
        <v>#REF!</v>
      </c>
      <c r="E179" s="146"/>
      <c r="F179" s="134"/>
      <c r="G179" s="119">
        <v>205438</v>
      </c>
    </row>
    <row r="180" spans="1:7" ht="15">
      <c r="A180" s="114"/>
      <c r="B180" s="126"/>
      <c r="C180" s="110"/>
      <c r="D180" s="133"/>
      <c r="E180" s="146"/>
      <c r="F180" s="134"/>
      <c r="G180" s="119"/>
    </row>
    <row r="181" spans="1:7" ht="15">
      <c r="A181" s="121" t="s">
        <v>274</v>
      </c>
      <c r="B181" s="135" t="s">
        <v>179</v>
      </c>
      <c r="C181" s="110"/>
      <c r="D181" s="133"/>
      <c r="E181" s="146"/>
      <c r="F181" s="134"/>
      <c r="G181" s="119"/>
    </row>
    <row r="182" spans="1:7" ht="15">
      <c r="A182" s="114" t="s">
        <v>275</v>
      </c>
      <c r="B182" s="126" t="s">
        <v>19</v>
      </c>
      <c r="C182" s="110">
        <v>1</v>
      </c>
      <c r="D182" s="133" t="e">
        <f>ROUND(#REF!*#REF!,10)</f>
        <v>#REF!</v>
      </c>
      <c r="E182" s="146"/>
      <c r="F182" s="134"/>
      <c r="G182" s="119">
        <v>205438</v>
      </c>
    </row>
    <row r="183" spans="1:7" ht="15">
      <c r="A183" s="114" t="s">
        <v>276</v>
      </c>
      <c r="B183" s="126" t="s">
        <v>22</v>
      </c>
      <c r="C183" s="110">
        <v>1</v>
      </c>
      <c r="D183" s="133" t="e">
        <f>ROUND(#REF!*#REF!,10)</f>
        <v>#REF!</v>
      </c>
      <c r="E183" s="146"/>
      <c r="F183" s="134"/>
      <c r="G183" s="119">
        <v>205438</v>
      </c>
    </row>
    <row r="184" spans="1:7" ht="15">
      <c r="A184" s="114" t="s">
        <v>277</v>
      </c>
      <c r="B184" s="126" t="s">
        <v>191</v>
      </c>
      <c r="C184" s="110">
        <v>1</v>
      </c>
      <c r="D184" s="133" t="e">
        <f>ROUND(#REF!*#REF!,10)</f>
        <v>#REF!</v>
      </c>
      <c r="E184" s="146"/>
      <c r="F184" s="134"/>
      <c r="G184" s="119">
        <v>205438</v>
      </c>
    </row>
    <row r="185" spans="1:7" ht="26.25">
      <c r="A185" s="114" t="s">
        <v>278</v>
      </c>
      <c r="B185" s="126" t="s">
        <v>193</v>
      </c>
      <c r="C185" s="110">
        <v>1</v>
      </c>
      <c r="D185" s="155" t="e">
        <f>ROUND(#REF!*#REF!,10)</f>
        <v>#REF!</v>
      </c>
      <c r="E185" s="156"/>
      <c r="F185" s="134"/>
      <c r="G185" s="119">
        <v>205438</v>
      </c>
    </row>
    <row r="186" spans="1:7" ht="15">
      <c r="A186" s="114" t="s">
        <v>279</v>
      </c>
      <c r="B186" s="126" t="s">
        <v>20</v>
      </c>
      <c r="C186" s="110">
        <v>1</v>
      </c>
      <c r="D186" s="133" t="e">
        <f>ROUND(#REF!*#REF!,10)</f>
        <v>#REF!</v>
      </c>
      <c r="E186" s="146"/>
      <c r="F186" s="134"/>
      <c r="G186" s="119">
        <v>205438</v>
      </c>
    </row>
    <row r="187" spans="1:7" ht="15">
      <c r="A187" s="114"/>
      <c r="B187" s="115"/>
      <c r="C187" s="110"/>
      <c r="D187" s="133"/>
      <c r="E187" s="146"/>
      <c r="F187" s="134"/>
      <c r="G187" s="119"/>
    </row>
    <row r="188" spans="1:7" ht="15">
      <c r="A188" s="121" t="s">
        <v>280</v>
      </c>
      <c r="B188" s="135" t="s">
        <v>24</v>
      </c>
      <c r="C188" s="110"/>
      <c r="D188" s="133"/>
      <c r="E188" s="146"/>
      <c r="F188" s="134"/>
      <c r="G188" s="119"/>
    </row>
    <row r="189" spans="1:7" ht="15">
      <c r="A189" s="114" t="s">
        <v>281</v>
      </c>
      <c r="B189" s="126" t="s">
        <v>19</v>
      </c>
      <c r="C189" s="110">
        <v>1</v>
      </c>
      <c r="D189" s="133" t="e">
        <f>ROUND(#REF!*#REF!,10)</f>
        <v>#REF!</v>
      </c>
      <c r="E189" s="146"/>
      <c r="F189" s="134"/>
      <c r="G189" s="119">
        <v>205438</v>
      </c>
    </row>
    <row r="190" spans="1:7" ht="15">
      <c r="A190" s="114" t="s">
        <v>282</v>
      </c>
      <c r="B190" s="126" t="s">
        <v>22</v>
      </c>
      <c r="C190" s="110">
        <v>1</v>
      </c>
      <c r="D190" s="133" t="e">
        <f>ROUND(#REF!*#REF!,10)</f>
        <v>#REF!</v>
      </c>
      <c r="E190" s="146"/>
      <c r="F190" s="134"/>
      <c r="G190" s="119">
        <v>205438</v>
      </c>
    </row>
    <row r="191" spans="1:7" ht="15">
      <c r="A191" s="114" t="s">
        <v>283</v>
      </c>
      <c r="B191" s="126" t="s">
        <v>191</v>
      </c>
      <c r="C191" s="110">
        <v>1</v>
      </c>
      <c r="D191" s="133" t="e">
        <f>ROUND(#REF!*#REF!,10)</f>
        <v>#REF!</v>
      </c>
      <c r="E191" s="146"/>
      <c r="F191" s="134"/>
      <c r="G191" s="119">
        <v>205438</v>
      </c>
    </row>
    <row r="192" spans="1:7" ht="26.25">
      <c r="A192" s="114" t="s">
        <v>284</v>
      </c>
      <c r="B192" s="126" t="s">
        <v>193</v>
      </c>
      <c r="C192" s="110">
        <v>1</v>
      </c>
      <c r="D192" s="155" t="e">
        <f>ROUND(#REF!*#REF!,10)</f>
        <v>#REF!</v>
      </c>
      <c r="E192" s="156"/>
      <c r="F192" s="134"/>
      <c r="G192" s="119">
        <v>205438</v>
      </c>
    </row>
    <row r="193" spans="1:7" ht="15">
      <c r="A193" s="114" t="s">
        <v>285</v>
      </c>
      <c r="B193" s="126" t="s">
        <v>20</v>
      </c>
      <c r="C193" s="110">
        <v>1</v>
      </c>
      <c r="D193" s="133" t="e">
        <f>ROUND(#REF!*#REF!,10)</f>
        <v>#REF!</v>
      </c>
      <c r="E193" s="146"/>
      <c r="F193" s="134"/>
      <c r="G193" s="119">
        <v>205438</v>
      </c>
    </row>
    <row r="194" spans="1:7" ht="15">
      <c r="A194" s="121"/>
      <c r="B194" s="135"/>
      <c r="C194" s="110"/>
      <c r="D194" s="133"/>
      <c r="E194" s="146"/>
      <c r="F194" s="134"/>
      <c r="G194" s="119"/>
    </row>
    <row r="195" spans="1:7" ht="15">
      <c r="A195" s="121" t="s">
        <v>286</v>
      </c>
      <c r="B195" s="135" t="s">
        <v>181</v>
      </c>
      <c r="C195" s="110"/>
      <c r="D195" s="133"/>
      <c r="E195" s="146"/>
      <c r="F195" s="134"/>
      <c r="G195" s="119"/>
    </row>
    <row r="196" spans="1:7" ht="15">
      <c r="A196" s="114" t="s">
        <v>287</v>
      </c>
      <c r="B196" s="126" t="s">
        <v>19</v>
      </c>
      <c r="C196" s="110">
        <v>1</v>
      </c>
      <c r="D196" s="133" t="e">
        <f>ROUND(#REF!*#REF!,10)</f>
        <v>#REF!</v>
      </c>
      <c r="E196" s="146"/>
      <c r="F196" s="134"/>
      <c r="G196" s="119">
        <v>205438</v>
      </c>
    </row>
    <row r="197" spans="1:7" ht="15">
      <c r="A197" s="114" t="s">
        <v>288</v>
      </c>
      <c r="B197" s="126" t="s">
        <v>22</v>
      </c>
      <c r="C197" s="110">
        <v>1</v>
      </c>
      <c r="D197" s="133" t="e">
        <f>ROUND(#REF!*#REF!,10)</f>
        <v>#REF!</v>
      </c>
      <c r="E197" s="146"/>
      <c r="F197" s="134"/>
      <c r="G197" s="119">
        <v>205438</v>
      </c>
    </row>
    <row r="198" spans="1:7" ht="15">
      <c r="A198" s="114" t="s">
        <v>289</v>
      </c>
      <c r="B198" s="126" t="s">
        <v>191</v>
      </c>
      <c r="C198" s="110">
        <v>1</v>
      </c>
      <c r="D198" s="133" t="e">
        <f>ROUND(#REF!*#REF!,10)</f>
        <v>#REF!</v>
      </c>
      <c r="E198" s="146"/>
      <c r="F198" s="134"/>
      <c r="G198" s="119">
        <v>205438</v>
      </c>
    </row>
    <row r="199" spans="1:7" ht="26.25">
      <c r="A199" s="114" t="s">
        <v>290</v>
      </c>
      <c r="B199" s="115" t="s">
        <v>193</v>
      </c>
      <c r="C199" s="110">
        <v>1</v>
      </c>
      <c r="D199" s="155" t="e">
        <f>ROUND(#REF!*#REF!,10)</f>
        <v>#REF!</v>
      </c>
      <c r="E199" s="156"/>
      <c r="F199" s="134"/>
      <c r="G199" s="119">
        <v>205438</v>
      </c>
    </row>
    <row r="200" spans="1:7" ht="15">
      <c r="A200" s="114" t="s">
        <v>291</v>
      </c>
      <c r="B200" s="115" t="s">
        <v>20</v>
      </c>
      <c r="C200" s="110">
        <v>1</v>
      </c>
      <c r="D200" s="133" t="e">
        <f>ROUND(#REF!*#REF!,10)</f>
        <v>#REF!</v>
      </c>
      <c r="E200" s="146"/>
      <c r="F200" s="134"/>
      <c r="G200" s="119">
        <v>205438</v>
      </c>
    </row>
    <row r="201" spans="1:7" ht="15">
      <c r="A201" s="137"/>
      <c r="B201" s="126"/>
      <c r="C201" s="110"/>
      <c r="D201" s="133"/>
      <c r="E201" s="146"/>
      <c r="F201" s="134"/>
      <c r="G201" s="119"/>
    </row>
    <row r="202" spans="1:7" ht="15">
      <c r="A202" s="121" t="s">
        <v>292</v>
      </c>
      <c r="B202" s="135" t="s">
        <v>238</v>
      </c>
      <c r="C202" s="110"/>
      <c r="D202" s="133"/>
      <c r="E202" s="146"/>
      <c r="F202" s="134"/>
      <c r="G202" s="119"/>
    </row>
    <row r="203" spans="1:7" ht="15">
      <c r="A203" s="114" t="s">
        <v>293</v>
      </c>
      <c r="B203" s="126" t="s">
        <v>19</v>
      </c>
      <c r="C203" s="110">
        <v>1</v>
      </c>
      <c r="D203" s="133" t="e">
        <f>ROUND(#REF!*#REF!,10)</f>
        <v>#REF!</v>
      </c>
      <c r="E203" s="146"/>
      <c r="F203" s="134"/>
      <c r="G203" s="119">
        <v>205438</v>
      </c>
    </row>
    <row r="204" spans="1:7" ht="15">
      <c r="A204" s="114" t="s">
        <v>294</v>
      </c>
      <c r="B204" s="126" t="s">
        <v>22</v>
      </c>
      <c r="C204" s="110">
        <v>1</v>
      </c>
      <c r="D204" s="133" t="e">
        <f>ROUND(#REF!*#REF!,10)</f>
        <v>#REF!</v>
      </c>
      <c r="E204" s="146"/>
      <c r="F204" s="134"/>
      <c r="G204" s="119">
        <v>205438</v>
      </c>
    </row>
    <row r="205" spans="1:7" ht="15">
      <c r="A205" s="114" t="s">
        <v>295</v>
      </c>
      <c r="B205" s="126" t="s">
        <v>191</v>
      </c>
      <c r="C205" s="110">
        <v>1</v>
      </c>
      <c r="D205" s="133" t="e">
        <f>ROUND(#REF!*#REF!,10)</f>
        <v>#REF!</v>
      </c>
      <c r="E205" s="146"/>
      <c r="F205" s="134"/>
      <c r="G205" s="119">
        <v>205438</v>
      </c>
    </row>
    <row r="206" spans="1:7" ht="26.25">
      <c r="A206" s="114" t="s">
        <v>296</v>
      </c>
      <c r="B206" s="126" t="s">
        <v>193</v>
      </c>
      <c r="C206" s="110">
        <v>1</v>
      </c>
      <c r="D206" s="155" t="e">
        <f>ROUND(#REF!*#REF!,10)</f>
        <v>#REF!</v>
      </c>
      <c r="E206" s="156"/>
      <c r="F206" s="134"/>
      <c r="G206" s="119">
        <v>205438</v>
      </c>
    </row>
    <row r="207" spans="1:7" ht="15">
      <c r="A207" s="114" t="s">
        <v>297</v>
      </c>
      <c r="B207" s="126" t="s">
        <v>20</v>
      </c>
      <c r="C207" s="110">
        <v>1</v>
      </c>
      <c r="D207" s="133" t="e">
        <f>ROUND(#REF!*#REF!,10)</f>
        <v>#REF!</v>
      </c>
      <c r="E207" s="146"/>
      <c r="F207" s="134"/>
      <c r="G207" s="119">
        <v>205438</v>
      </c>
    </row>
    <row r="208" spans="1:7" ht="15">
      <c r="A208" s="137"/>
      <c r="B208" s="138"/>
      <c r="C208" s="110"/>
      <c r="D208" s="133"/>
      <c r="E208" s="146"/>
      <c r="F208" s="134"/>
      <c r="G208" s="119"/>
    </row>
    <row r="209" spans="1:7" ht="15">
      <c r="A209" s="121" t="s">
        <v>298</v>
      </c>
      <c r="B209" s="135" t="s">
        <v>185</v>
      </c>
      <c r="C209" s="110"/>
      <c r="D209" s="133"/>
      <c r="E209" s="146"/>
      <c r="F209" s="134"/>
      <c r="G209" s="119"/>
    </row>
    <row r="210" spans="1:7" ht="15">
      <c r="A210" s="114" t="s">
        <v>299</v>
      </c>
      <c r="B210" s="126" t="s">
        <v>19</v>
      </c>
      <c r="C210" s="110">
        <v>1</v>
      </c>
      <c r="D210" s="133" t="e">
        <f>ROUND(#REF!*#REF!,10)</f>
        <v>#REF!</v>
      </c>
      <c r="E210" s="146"/>
      <c r="F210" s="134"/>
      <c r="G210" s="119">
        <v>205438</v>
      </c>
    </row>
    <row r="211" spans="1:7" ht="15">
      <c r="A211" s="114" t="s">
        <v>300</v>
      </c>
      <c r="B211" s="126" t="s">
        <v>22</v>
      </c>
      <c r="C211" s="110">
        <v>1</v>
      </c>
      <c r="D211" s="133" t="e">
        <f>ROUND(#REF!*#REF!,10)</f>
        <v>#REF!</v>
      </c>
      <c r="E211" s="146"/>
      <c r="F211" s="134"/>
      <c r="G211" s="119">
        <v>205438</v>
      </c>
    </row>
    <row r="212" spans="1:7" ht="15">
      <c r="A212" s="114" t="s">
        <v>301</v>
      </c>
      <c r="B212" s="126" t="s">
        <v>191</v>
      </c>
      <c r="C212" s="110">
        <v>1</v>
      </c>
      <c r="D212" s="133" t="e">
        <f>ROUND(#REF!*#REF!,10)</f>
        <v>#REF!</v>
      </c>
      <c r="E212" s="146"/>
      <c r="F212" s="134"/>
      <c r="G212" s="119">
        <v>205438</v>
      </c>
    </row>
    <row r="213" spans="1:7" ht="26.25">
      <c r="A213" s="114" t="s">
        <v>302</v>
      </c>
      <c r="B213" s="126" t="s">
        <v>193</v>
      </c>
      <c r="C213" s="110">
        <v>1</v>
      </c>
      <c r="D213" s="155" t="e">
        <f>ROUND(#REF!*#REF!,10)</f>
        <v>#REF!</v>
      </c>
      <c r="E213" s="156"/>
      <c r="F213" s="134"/>
      <c r="G213" s="119">
        <v>205438</v>
      </c>
    </row>
    <row r="214" spans="1:7" ht="15">
      <c r="A214" s="114" t="s">
        <v>303</v>
      </c>
      <c r="B214" s="126" t="s">
        <v>20</v>
      </c>
      <c r="C214" s="110">
        <v>1</v>
      </c>
      <c r="D214" s="133" t="e">
        <f>ROUND(#REF!*#REF!,10)</f>
        <v>#REF!</v>
      </c>
      <c r="E214" s="146"/>
      <c r="F214" s="134"/>
      <c r="G214" s="119">
        <v>205438</v>
      </c>
    </row>
    <row r="215" spans="1:7" ht="15">
      <c r="A215" s="121"/>
      <c r="B215" s="122"/>
      <c r="C215" s="128"/>
      <c r="D215" s="133"/>
      <c r="E215" s="146"/>
      <c r="F215" s="134"/>
      <c r="G215" s="119"/>
    </row>
    <row r="216" spans="1:7" ht="15">
      <c r="A216" s="121" t="s">
        <v>304</v>
      </c>
      <c r="B216" s="135" t="s">
        <v>187</v>
      </c>
      <c r="C216" s="128"/>
      <c r="D216" s="133"/>
      <c r="E216" s="146"/>
      <c r="F216" s="134"/>
      <c r="G216" s="119"/>
    </row>
    <row r="217" spans="1:7" ht="15">
      <c r="A217" s="114" t="s">
        <v>305</v>
      </c>
      <c r="B217" s="126" t="s">
        <v>19</v>
      </c>
      <c r="C217" s="110">
        <v>1</v>
      </c>
      <c r="D217" s="133" t="e">
        <f>ROUND(#REF!*#REF!,10)</f>
        <v>#REF!</v>
      </c>
      <c r="E217" s="146"/>
      <c r="F217" s="134"/>
      <c r="G217" s="119">
        <v>205438</v>
      </c>
    </row>
    <row r="218" spans="1:7" ht="15">
      <c r="A218" s="114" t="s">
        <v>306</v>
      </c>
      <c r="B218" s="126" t="s">
        <v>22</v>
      </c>
      <c r="C218" s="110">
        <v>1</v>
      </c>
      <c r="D218" s="133" t="e">
        <f>ROUND(#REF!*#REF!,10)</f>
        <v>#REF!</v>
      </c>
      <c r="E218" s="146"/>
      <c r="F218" s="134"/>
      <c r="G218" s="119">
        <v>205438</v>
      </c>
    </row>
    <row r="219" spans="1:7" ht="15">
      <c r="A219" s="114" t="s">
        <v>307</v>
      </c>
      <c r="B219" s="126" t="s">
        <v>191</v>
      </c>
      <c r="C219" s="110">
        <v>1</v>
      </c>
      <c r="D219" s="133" t="e">
        <f>ROUND(#REF!*#REF!,10)</f>
        <v>#REF!</v>
      </c>
      <c r="E219" s="146"/>
      <c r="F219" s="134"/>
      <c r="G219" s="119">
        <v>205438</v>
      </c>
    </row>
    <row r="220" spans="1:7" ht="26.25">
      <c r="A220" s="114" t="s">
        <v>308</v>
      </c>
      <c r="B220" s="126" t="s">
        <v>193</v>
      </c>
      <c r="C220" s="110">
        <v>1</v>
      </c>
      <c r="D220" s="155" t="e">
        <f>ROUND(#REF!*#REF!,10)</f>
        <v>#REF!</v>
      </c>
      <c r="E220" s="156"/>
      <c r="F220" s="134"/>
      <c r="G220" s="119">
        <v>205438</v>
      </c>
    </row>
    <row r="221" spans="1:7" ht="15">
      <c r="A221" s="114" t="s">
        <v>309</v>
      </c>
      <c r="B221" s="126" t="s">
        <v>20</v>
      </c>
      <c r="C221" s="110">
        <v>1</v>
      </c>
      <c r="D221" s="133" t="e">
        <f>ROUND(#REF!*#REF!,10)</f>
        <v>#REF!</v>
      </c>
      <c r="E221" s="146"/>
      <c r="F221" s="134"/>
      <c r="G221" s="119">
        <v>205438</v>
      </c>
    </row>
    <row r="222" spans="1:7" ht="15">
      <c r="A222" s="114"/>
      <c r="B222" s="126"/>
      <c r="C222" s="128"/>
      <c r="D222" s="133"/>
      <c r="E222" s="146"/>
      <c r="F222" s="134"/>
      <c r="G222" s="119"/>
    </row>
    <row r="223" spans="1:7" ht="15">
      <c r="A223" s="121" t="s">
        <v>310</v>
      </c>
      <c r="B223" s="135" t="s">
        <v>311</v>
      </c>
      <c r="C223" s="128"/>
      <c r="D223" s="133"/>
      <c r="E223" s="146"/>
      <c r="F223" s="134"/>
      <c r="G223" s="119"/>
    </row>
    <row r="224" spans="1:7" ht="15">
      <c r="A224" s="114" t="s">
        <v>312</v>
      </c>
      <c r="B224" s="126" t="s">
        <v>259</v>
      </c>
      <c r="C224" s="128">
        <v>1</v>
      </c>
      <c r="D224" s="133" t="e">
        <f>ROUND(#REF!*#REF!,10)</f>
        <v>#REF!</v>
      </c>
      <c r="E224" s="146"/>
      <c r="F224" s="134"/>
      <c r="G224" s="119">
        <v>205438</v>
      </c>
    </row>
    <row r="225" spans="1:7" ht="15">
      <c r="A225" s="114"/>
      <c r="B225" s="126"/>
      <c r="C225" s="128"/>
      <c r="D225" s="133"/>
      <c r="E225" s="146"/>
      <c r="F225" s="134"/>
      <c r="G225" s="119"/>
    </row>
    <row r="226" spans="1:7" ht="15">
      <c r="A226" s="121" t="s">
        <v>313</v>
      </c>
      <c r="B226" s="135" t="s">
        <v>314</v>
      </c>
      <c r="C226" s="128"/>
      <c r="D226" s="133"/>
      <c r="E226" s="146"/>
      <c r="F226" s="134"/>
      <c r="G226" s="119"/>
    </row>
    <row r="227" spans="1:7" ht="15">
      <c r="A227" s="114" t="s">
        <v>315</v>
      </c>
      <c r="B227" s="126" t="s">
        <v>20</v>
      </c>
      <c r="C227" s="110">
        <v>1</v>
      </c>
      <c r="D227" s="133" t="e">
        <f>ROUND(#REF!*#REF!,10)</f>
        <v>#REF!</v>
      </c>
      <c r="E227" s="146"/>
      <c r="F227" s="134"/>
      <c r="G227" s="119">
        <v>205438</v>
      </c>
    </row>
    <row r="228" spans="1:7" ht="15">
      <c r="A228" s="114"/>
      <c r="B228" s="115"/>
      <c r="C228" s="110"/>
      <c r="D228" s="111"/>
      <c r="E228" s="144"/>
      <c r="F228" s="116"/>
      <c r="G228" s="119"/>
    </row>
    <row r="229" spans="1:8" ht="15.75">
      <c r="A229" s="84" t="s">
        <v>25</v>
      </c>
      <c r="B229" s="85" t="s">
        <v>27</v>
      </c>
      <c r="C229" s="89"/>
      <c r="D229" s="66"/>
      <c r="E229" s="140"/>
      <c r="F229" s="98"/>
      <c r="G229" s="103"/>
      <c r="H229" s="3"/>
    </row>
    <row r="230" spans="1:7" ht="15.75">
      <c r="A230" s="67" t="s">
        <v>28</v>
      </c>
      <c r="B230" s="68" t="s">
        <v>29</v>
      </c>
      <c r="C230" s="69" t="s">
        <v>30</v>
      </c>
      <c r="D230" s="70" t="s">
        <v>31</v>
      </c>
      <c r="E230" s="141"/>
      <c r="F230" s="99"/>
      <c r="G230" s="104"/>
    </row>
    <row r="231" spans="1:7" ht="15">
      <c r="A231" s="114" t="s">
        <v>12</v>
      </c>
      <c r="B231" s="115" t="s">
        <v>319</v>
      </c>
      <c r="C231" s="158">
        <v>1</v>
      </c>
      <c r="D231" s="111"/>
      <c r="E231" s="144"/>
      <c r="F231" s="134"/>
      <c r="G231" s="119">
        <v>205438</v>
      </c>
    </row>
    <row r="232" spans="1:7" ht="15">
      <c r="A232" s="114"/>
      <c r="B232" s="115"/>
      <c r="C232" s="158"/>
      <c r="D232" s="159"/>
      <c r="E232" s="147"/>
      <c r="F232" s="134"/>
      <c r="G232" s="120"/>
    </row>
    <row r="233" spans="1:7" ht="15.75">
      <c r="A233" s="84" t="s">
        <v>320</v>
      </c>
      <c r="B233" s="85" t="s">
        <v>321</v>
      </c>
      <c r="C233" s="88"/>
      <c r="D233" s="160"/>
      <c r="E233" s="161"/>
      <c r="F233" s="162"/>
      <c r="G233" s="163"/>
    </row>
    <row r="234" spans="1:7" ht="15.75" thickBot="1">
      <c r="A234" s="90" t="s">
        <v>322</v>
      </c>
      <c r="B234" s="91" t="s">
        <v>323</v>
      </c>
      <c r="C234" s="92">
        <v>1</v>
      </c>
      <c r="D234" s="93"/>
      <c r="E234" s="149"/>
      <c r="F234" s="134"/>
      <c r="G234" s="119">
        <v>205438</v>
      </c>
    </row>
    <row r="235" spans="4:7" ht="19.5" thickBot="1">
      <c r="D235" s="94" t="s">
        <v>32</v>
      </c>
      <c r="E235" s="94"/>
      <c r="F235" s="102"/>
      <c r="G235" s="164"/>
    </row>
    <row r="236" spans="2:7" ht="32.25" customHeight="1">
      <c r="B236" s="150" t="s">
        <v>324</v>
      </c>
      <c r="D236" s="64" t="e">
        <f>#REF!</f>
        <v>#REF!</v>
      </c>
      <c r="E236" s="64"/>
      <c r="F236" s="95"/>
      <c r="G236" s="95"/>
    </row>
    <row r="237" spans="2:7" ht="15">
      <c r="B237" s="151" t="s">
        <v>317</v>
      </c>
      <c r="D237" s="65" t="e">
        <f>F235-D236</f>
        <v>#REF!</v>
      </c>
      <c r="E237" s="65"/>
      <c r="F237" s="96">
        <f>SUM(F6:F67)+F232+F234-F9</f>
        <v>0</v>
      </c>
      <c r="G237" s="96"/>
    </row>
    <row r="238" spans="2:6" ht="15">
      <c r="B238" s="151" t="s">
        <v>318</v>
      </c>
      <c r="F238" s="139"/>
    </row>
    <row r="239" ht="15">
      <c r="F239" s="139"/>
    </row>
    <row r="240" ht="15">
      <c r="F240" s="139"/>
    </row>
    <row r="241" ht="15">
      <c r="F241" s="139"/>
    </row>
  </sheetData>
  <sheetProtection/>
  <mergeCells count="8">
    <mergeCell ref="A4:C4"/>
    <mergeCell ref="A5:G5"/>
    <mergeCell ref="A1:B1"/>
    <mergeCell ref="C1:G1"/>
    <mergeCell ref="A2:B2"/>
    <mergeCell ref="C2:G2"/>
    <mergeCell ref="A3:B3"/>
    <mergeCell ref="C3:G3"/>
  </mergeCells>
  <printOptions horizontalCentered="1"/>
  <pageMargins left="0.2755905511811024" right="0" top="0.3937007874015748" bottom="0.7874015748031497" header="0.3937007874015748" footer="0"/>
  <pageSetup horizontalDpi="600" verticalDpi="600" orientation="portrait" paperSize="9" scale="70" r:id="rId2"/>
  <headerFooter alignWithMargins="0">
    <oddHeader>&amp;RPágina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I1482623</cp:lastModifiedBy>
  <cp:lastPrinted>2013-11-20T15:27:13Z</cp:lastPrinted>
  <dcterms:created xsi:type="dcterms:W3CDTF">2009-11-21T00:51:47Z</dcterms:created>
  <dcterms:modified xsi:type="dcterms:W3CDTF">2013-11-20T15:32:34Z</dcterms:modified>
  <cp:category/>
  <cp:version/>
  <cp:contentType/>
  <cp:contentStatus/>
</cp:coreProperties>
</file>